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tables/table2.xml" ContentType="application/vnd.openxmlformats-officedocument.spreadsheetml.table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codeName="ThisWorkbook"/>
  <mc:AlternateContent xmlns:mc="http://schemas.openxmlformats.org/markup-compatibility/2006">
    <mc:Choice Requires="x15">
      <x15ac:absPath xmlns:x15ac="http://schemas.microsoft.com/office/spreadsheetml/2010/11/ac" url="https://ottovanboggelen.sharepoint.com/sites/Fietsbalans_openbaar/Gedeelde documenten/Fietsbalansbieb/"/>
    </mc:Choice>
  </mc:AlternateContent>
  <xr:revisionPtr revIDLastSave="42" documentId="8_{3F7EFF24-5A05-47D5-A2B7-1EA88E7CDFCA}" xr6:coauthVersionLast="47" xr6:coauthVersionMax="47" xr10:uidLastSave="{67EC5787-B053-4BE6-BEE5-819D4DBDFF6D}"/>
  <bookViews>
    <workbookView xWindow="-110" yWindow="-110" windowWidth="19420" windowHeight="10300" xr2:uid="{00000000-000D-0000-FFFF-FFFF00000000}"/>
  </bookViews>
  <sheets>
    <sheet name="Fietsbalansverkenner" sheetId="1" r:id="rId1"/>
    <sheet name="Besten uit de test" sheetId="5" r:id="rId2"/>
    <sheet name="data" sheetId="3" r:id="rId3"/>
    <sheet name="Voorbeelden 2006-2014" sheetId="4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43" i="1" l="1"/>
  <c r="K43" i="1" s="1"/>
  <c r="B42" i="1"/>
  <c r="F42" i="1" s="1"/>
  <c r="M43" i="1" l="1"/>
  <c r="G42" i="1"/>
  <c r="E43" i="1"/>
  <c r="I43" i="1"/>
  <c r="H43" i="1"/>
  <c r="G43" i="1"/>
  <c r="L43" i="1"/>
  <c r="C43" i="1"/>
  <c r="D43" i="1"/>
  <c r="F43" i="1"/>
  <c r="J43" i="1"/>
  <c r="D42" i="1"/>
  <c r="C42" i="1"/>
  <c r="M42" i="1"/>
  <c r="H42" i="1"/>
  <c r="J42" i="1"/>
  <c r="I42" i="1"/>
  <c r="K42" i="1"/>
  <c r="L42" i="1"/>
  <c r="E42" i="1"/>
</calcChain>
</file>

<file path=xl/sharedStrings.xml><?xml version="1.0" encoding="utf-8"?>
<sst xmlns="http://schemas.openxmlformats.org/spreadsheetml/2006/main" count="279" uniqueCount="178">
  <si>
    <t>Kies twee gemeenten om te vergelijken</t>
  </si>
  <si>
    <t>Wel of niet nuttig?</t>
  </si>
  <si>
    <t>Gemeente 1</t>
  </si>
  <si>
    <t>Sittard</t>
  </si>
  <si>
    <t>Vind je het wel of niet nuttig als de Fietsbalans nieuw leven wordt ingeblazen? Laat het weten in deze korte enquête (max  8 vragen)</t>
  </si>
  <si>
    <t>Gemeente 2</t>
  </si>
  <si>
    <t>Geleen</t>
  </si>
  <si>
    <t>hoofdaspecten</t>
  </si>
  <si>
    <t>Gemeenten</t>
  </si>
  <si>
    <t>jaar</t>
  </si>
  <si>
    <t>directheid</t>
  </si>
  <si>
    <t>comfort (hinder)</t>
  </si>
  <si>
    <t>comfort (wegdek)</t>
  </si>
  <si>
    <t>aantrekkelijkheid (geluid)</t>
  </si>
  <si>
    <t>concurrentie-positie</t>
  </si>
  <si>
    <t>fietsgebruik</t>
  </si>
  <si>
    <t>verkeers-veiligheid</t>
  </si>
  <si>
    <t>stedelijke dichtheid</t>
  </si>
  <si>
    <t xml:space="preserve"> fietsers tevredenheid</t>
  </si>
  <si>
    <t>beleid op papier</t>
  </si>
  <si>
    <t>Norm</t>
  </si>
  <si>
    <t>Dit is een eenvoudige remake van de Fietsbalansverkenner die aan het begin van deze eeuw online stond</t>
  </si>
  <si>
    <t>Piet van der Linden &amp; Otto van Boggelen, 2026</t>
  </si>
  <si>
    <t>gemnr</t>
  </si>
  <si>
    <t>gemeente</t>
  </si>
  <si>
    <t>inw</t>
  </si>
  <si>
    <t>fietsbalans</t>
  </si>
  <si>
    <t>provincie</t>
  </si>
  <si>
    <t>concurrentiepositie</t>
  </si>
  <si>
    <t>verkeersveiligheid</t>
  </si>
  <si>
    <t>stedelijke_dichtheid</t>
  </si>
  <si>
    <t>tevredenheid</t>
  </si>
  <si>
    <t>beleid_op_papier</t>
  </si>
  <si>
    <t>fbscore</t>
  </si>
  <si>
    <t>fbminus</t>
  </si>
  <si>
    <t>fiets</t>
  </si>
  <si>
    <t>model</t>
  </si>
  <si>
    <t>Column20</t>
  </si>
  <si>
    <t>Column21</t>
  </si>
  <si>
    <t>Column22</t>
  </si>
  <si>
    <t>Column23</t>
  </si>
  <si>
    <t>Column24</t>
  </si>
  <si>
    <t>Column25</t>
  </si>
  <si>
    <t>Column26</t>
  </si>
  <si>
    <t>Column27</t>
  </si>
  <si>
    <t>Column28</t>
  </si>
  <si>
    <t>Column29</t>
  </si>
  <si>
    <t>Column30</t>
  </si>
  <si>
    <t>Column31</t>
  </si>
  <si>
    <t>Column32</t>
  </si>
  <si>
    <t>Column33</t>
  </si>
  <si>
    <t>Column34</t>
  </si>
  <si>
    <t>Column35</t>
  </si>
  <si>
    <t>Column36</t>
  </si>
  <si>
    <t>Column37</t>
  </si>
  <si>
    <t>Column38</t>
  </si>
  <si>
    <t>Den Haag</t>
  </si>
  <si>
    <t>ZH</t>
  </si>
  <si>
    <t>Heerlen</t>
  </si>
  <si>
    <t>LIM</t>
  </si>
  <si>
    <t>Haarlem</t>
  </si>
  <si>
    <t>NH</t>
  </si>
  <si>
    <t>Roermond</t>
  </si>
  <si>
    <t>LI</t>
  </si>
  <si>
    <t>Rotterdam</t>
  </si>
  <si>
    <t>Leidschendam</t>
  </si>
  <si>
    <t>Velsen</t>
  </si>
  <si>
    <t>Gouda</t>
  </si>
  <si>
    <t>Leeuwarden</t>
  </si>
  <si>
    <t>FR</t>
  </si>
  <si>
    <t>Voorburg</t>
  </si>
  <si>
    <t>Utrecht</t>
  </si>
  <si>
    <t>UT</t>
  </si>
  <si>
    <t>Zaandam</t>
  </si>
  <si>
    <t>Harderwijk</t>
  </si>
  <si>
    <t>GLD</t>
  </si>
  <si>
    <t>Deventer</t>
  </si>
  <si>
    <t>OV</t>
  </si>
  <si>
    <t>Alkmaar</t>
  </si>
  <si>
    <t>Nijmegen</t>
  </si>
  <si>
    <t>Spijkenisse</t>
  </si>
  <si>
    <t>Hilversum</t>
  </si>
  <si>
    <t>Barendrecht</t>
  </si>
  <si>
    <t>Gorinchem</t>
  </si>
  <si>
    <t>Heemstede</t>
  </si>
  <si>
    <t>Roosendaal</t>
  </si>
  <si>
    <t>NB</t>
  </si>
  <si>
    <t>Vlaardingen</t>
  </si>
  <si>
    <t>Den Bosch</t>
  </si>
  <si>
    <t>Amersfoort</t>
  </si>
  <si>
    <t>Breda</t>
  </si>
  <si>
    <t>Driebergen-Rijsenburg</t>
  </si>
  <si>
    <t>Schagen</t>
  </si>
  <si>
    <t>DR</t>
  </si>
  <si>
    <t>Arnhem</t>
  </si>
  <si>
    <t>Eindhoven</t>
  </si>
  <si>
    <t>Maassluis</t>
  </si>
  <si>
    <t>Purmerend</t>
  </si>
  <si>
    <t>Best</t>
  </si>
  <si>
    <t>Diemen</t>
  </si>
  <si>
    <t>Hoofddorp</t>
  </si>
  <si>
    <t>Groningen</t>
  </si>
  <si>
    <t>GR</t>
  </si>
  <si>
    <t>Goes</t>
  </si>
  <si>
    <t>ZE</t>
  </si>
  <si>
    <t>Hoogezand-Sappemeer</t>
  </si>
  <si>
    <t>Katwijk</t>
  </si>
  <si>
    <t>Venlo</t>
  </si>
  <si>
    <t>Noordoostpolder</t>
  </si>
  <si>
    <t>FL</t>
  </si>
  <si>
    <t>Ermelo</t>
  </si>
  <si>
    <t>Emmen</t>
  </si>
  <si>
    <t>Amsterdam</t>
  </si>
  <si>
    <t>Valkenswaard</t>
  </si>
  <si>
    <t>Tilburg</t>
  </si>
  <si>
    <t>Hoorn</t>
  </si>
  <si>
    <t>Woerden</t>
  </si>
  <si>
    <t>Castricum</t>
  </si>
  <si>
    <t>Maastricht</t>
  </si>
  <si>
    <t>Zoetermeer</t>
  </si>
  <si>
    <t>Lisse</t>
  </si>
  <si>
    <t>Zwijndrecht</t>
  </si>
  <si>
    <t>Vlissingen</t>
  </si>
  <si>
    <t>Middelburg</t>
  </si>
  <si>
    <t>Helmond</t>
  </si>
  <si>
    <t>Heerhugowaard</t>
  </si>
  <si>
    <t>Zutphen</t>
  </si>
  <si>
    <t>Veenendaal</t>
  </si>
  <si>
    <t>Leiden</t>
  </si>
  <si>
    <t>Beverwijk</t>
  </si>
  <si>
    <t>Nieuwegein</t>
  </si>
  <si>
    <t>Geldrop</t>
  </si>
  <si>
    <t>Hengelo</t>
  </si>
  <si>
    <t>Schiedam</t>
  </si>
  <si>
    <t>Dordrecht</t>
  </si>
  <si>
    <t>Wageningen</t>
  </si>
  <si>
    <t>Oldenzaal</t>
  </si>
  <si>
    <t>Heiloo</t>
  </si>
  <si>
    <t>Oud-Beijerland</t>
  </si>
  <si>
    <t>Oisterwijk</t>
  </si>
  <si>
    <t>IJsselstein</t>
  </si>
  <si>
    <t>Terneuzen</t>
  </si>
  <si>
    <t>Almelo</t>
  </si>
  <si>
    <t>Delft</t>
  </si>
  <si>
    <t>Zeist</t>
  </si>
  <si>
    <t>Voorschoten</t>
  </si>
  <si>
    <t>Nieuwerkerk aan den IJssel</t>
  </si>
  <si>
    <t>Ede</t>
  </si>
  <si>
    <t>Sliedrecht</t>
  </si>
  <si>
    <t>Lelystad</t>
  </si>
  <si>
    <t>Zwolle</t>
  </si>
  <si>
    <t>Meppel</t>
  </si>
  <si>
    <t>Soest</t>
  </si>
  <si>
    <t>Apeldoorn</t>
  </si>
  <si>
    <t>Hellevoetsluis</t>
  </si>
  <si>
    <t>Ridderkerk</t>
  </si>
  <si>
    <t>Enschede</t>
  </si>
  <si>
    <t>Landgraaf</t>
  </si>
  <si>
    <t>Stede Broec</t>
  </si>
  <si>
    <t>Huizen</t>
  </si>
  <si>
    <t>Culemborg</t>
  </si>
  <si>
    <t>Hoogeveen</t>
  </si>
  <si>
    <t>Vught</t>
  </si>
  <si>
    <t>Leusden</t>
  </si>
  <si>
    <t>Aalsmeer</t>
  </si>
  <si>
    <t>Alphen aan den Rijn</t>
  </si>
  <si>
    <t>Etten-Leur</t>
  </si>
  <si>
    <t>Hillegom</t>
  </si>
  <si>
    <t>Noordwijk</t>
  </si>
  <si>
    <t>Borne</t>
  </si>
  <si>
    <t>Assen</t>
  </si>
  <si>
    <t>Houten</t>
  </si>
  <si>
    <t>Uden</t>
  </si>
  <si>
    <t>Almere-Stad</t>
  </si>
  <si>
    <t xml:space="preserve">In de oorspronkelijke tool kon je op een aspect klikken om de scores op de deelaspecten te bekijken. </t>
  </si>
  <si>
    <t xml:space="preserve">Het aspect "Concurrentiepositie tov de auto" kent bijvoorbeeld de deelaspecten "reistijdverhouding auto/fiets" en "parkeerkosten" </t>
  </si>
  <si>
    <t>Klik hier voor een complete beschrijving van de methode</t>
  </si>
  <si>
    <t>Zie ook tabblad "Besten uit de test"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</si>
</sst>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1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9"/>
      <name val="Calibri"/>
      <family val="2"/>
      <scheme val="minor"/>
    </font>
    <font>
      <sz val="11"/>
      <name val="Calibri"/>
      <family val="2"/>
      <scheme val="minor"/>
    </font>
    <font>
      <sz val="9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2CC"/>
        <bgColor indexed="64"/>
      </patternFill>
    </fill>
    <fill>
      <patternFill patternType="solid">
        <fgColor theme="0"/>
        <bgColor theme="1"/>
      </patternFill>
    </fill>
    <fill>
      <patternFill patternType="solid">
        <fgColor theme="0"/>
        <bgColor theme="9"/>
      </patternFill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25">
    <xf numFmtId="0" fontId="0" fillId="0" borderId="0" xfId="0"/>
    <xf numFmtId="2" fontId="0" fillId="0" borderId="0" xfId="0" applyNumberFormat="1"/>
    <xf numFmtId="0" fontId="1" fillId="0" borderId="0" xfId="0" applyFont="1"/>
    <xf numFmtId="0" fontId="4" fillId="0" borderId="0" xfId="0" applyFont="1"/>
    <xf numFmtId="0" fontId="5" fillId="0" borderId="0" xfId="0" applyFont="1" applyAlignment="1">
      <alignment vertical="center"/>
    </xf>
    <xf numFmtId="0" fontId="6" fillId="3" borderId="1" xfId="0" applyFont="1" applyFill="1" applyBorder="1" applyAlignment="1">
      <alignment wrapText="1"/>
    </xf>
    <xf numFmtId="0" fontId="8" fillId="5" borderId="1" xfId="0" applyFont="1" applyFill="1" applyBorder="1" applyAlignment="1">
      <alignment horizontal="center" wrapText="1"/>
    </xf>
    <xf numFmtId="2" fontId="6" fillId="4" borderId="1" xfId="0" applyNumberFormat="1" applyFont="1" applyFill="1" applyBorder="1" applyAlignment="1">
      <alignment horizontal="center" wrapText="1"/>
    </xf>
    <xf numFmtId="164" fontId="2" fillId="0" borderId="1" xfId="0" applyNumberFormat="1" applyFont="1" applyBorder="1" applyAlignment="1">
      <alignment horizontal="center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6" fillId="5" borderId="1" xfId="0" applyFont="1" applyFill="1" applyBorder="1" applyAlignment="1">
      <alignment horizontal="center" wrapText="1"/>
    </xf>
    <xf numFmtId="1" fontId="2" fillId="0" borderId="1" xfId="0" applyNumberFormat="1" applyFont="1" applyBorder="1" applyAlignment="1">
      <alignment horizontal="center"/>
    </xf>
    <xf numFmtId="0" fontId="3" fillId="5" borderId="1" xfId="0" applyFont="1" applyFill="1" applyBorder="1"/>
    <xf numFmtId="0" fontId="3" fillId="6" borderId="1" xfId="0" applyFont="1" applyFill="1" applyBorder="1"/>
    <xf numFmtId="0" fontId="1" fillId="2" borderId="1" xfId="0" applyFont="1" applyFill="1" applyBorder="1" applyProtection="1">
      <protection locked="0"/>
    </xf>
    <xf numFmtId="0" fontId="0" fillId="5" borderId="0" xfId="0" applyFill="1"/>
    <xf numFmtId="0" fontId="5" fillId="0" borderId="0" xfId="0" applyFont="1" applyAlignment="1">
      <alignment vertical="center"/>
    </xf>
    <xf numFmtId="0" fontId="0" fillId="0" borderId="0" xfId="0" applyAlignment="1">
      <alignment vertical="center"/>
    </xf>
    <xf numFmtId="0" fontId="9" fillId="0" borderId="0" xfId="1" applyAlignment="1">
      <alignment vertical="top" wrapText="1"/>
    </xf>
    <xf numFmtId="2" fontId="6" fillId="4" borderId="1" xfId="0" applyNumberFormat="1" applyFont="1" applyFill="1" applyBorder="1" applyAlignment="1">
      <alignment horizontal="center" vertical="center" wrapText="1"/>
    </xf>
    <xf numFmtId="0" fontId="7" fillId="5" borderId="1" xfId="0" applyFont="1" applyFill="1" applyBorder="1" applyAlignment="1">
      <alignment horizontal="center" vertical="center" wrapText="1"/>
    </xf>
    <xf numFmtId="0" fontId="10" fillId="0" borderId="0" xfId="0" applyFont="1"/>
    <xf numFmtId="0" fontId="0" fillId="0" borderId="0" xfId="0"/>
    <xf numFmtId="0" fontId="9" fillId="0" borderId="0" xfId="1" applyAlignment="1"/>
  </cellXfs>
  <cellStyles count="2">
    <cellStyle name="Hyperlink" xfId="1" builtinId="8"/>
    <cellStyle name="Standaard" xfId="0" builtinId="0"/>
  </cellStyles>
  <dxfs count="29"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0" formatCode="General"/>
    </dxf>
    <dxf>
      <numFmt numFmtId="0" formatCode="General"/>
    </dxf>
    <dxf>
      <font>
        <strike val="0"/>
        <outline val="0"/>
        <shadow val="0"/>
        <u val="none"/>
        <vertAlign val="baseline"/>
        <sz val="9"/>
        <name val="Calibri"/>
        <family val="2"/>
        <scheme val="minor"/>
      </font>
      <alignment horizontal="center" textRotation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9"/>
        <name val="Calibri"/>
        <family val="2"/>
        <scheme val="minor"/>
      </font>
      <alignment horizont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9"/>
        <name val="Calibri"/>
        <family val="2"/>
        <scheme val="minor"/>
      </font>
      <alignment horizont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9"/>
        <name val="Calibri"/>
        <family val="2"/>
        <scheme val="minor"/>
      </font>
      <alignment horizont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9"/>
        <name val="Calibri"/>
        <family val="2"/>
        <scheme val="minor"/>
      </font>
      <alignment horizont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9"/>
        <name val="Calibri"/>
        <family val="2"/>
        <scheme val="minor"/>
      </font>
      <alignment horizont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9"/>
        <name val="Calibri"/>
        <family val="2"/>
        <scheme val="minor"/>
      </font>
      <alignment horizont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9"/>
        <name val="Calibri"/>
        <family val="2"/>
        <scheme val="minor"/>
      </font>
      <alignment horizont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9"/>
        <name val="Calibri"/>
        <family val="2"/>
        <scheme val="minor"/>
      </font>
      <alignment horizont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9"/>
        <name val="Calibri"/>
        <family val="2"/>
        <scheme val="minor"/>
      </font>
      <alignment horizont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Calibri"/>
        <family val="2"/>
        <scheme val="minor"/>
      </font>
      <fill>
        <patternFill patternType="solid">
          <fgColor indexed="64"/>
          <bgColor rgb="FFFFF2CC"/>
        </patternFill>
      </fill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9"/>
        <name val="Calibri"/>
        <family val="2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family val="2"/>
        <scheme val="minor"/>
      </font>
      <numFmt numFmtId="2" formatCode="0.00"/>
      <fill>
        <patternFill patternType="solid">
          <fgColor theme="9"/>
          <bgColor theme="0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colors>
    <mruColors>
      <color rgb="FFF8CBA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12" Type="http://schemas.openxmlformats.org/officeDocument/2006/relationships/customXml" Target="../customXml/item4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l-NL" sz="2000" b="1"/>
              <a:t>Fietsbalans</a:t>
            </a:r>
            <a:r>
              <a:rPr lang="nl-NL" sz="2000" b="1" baseline="0"/>
              <a:t> 2000, 2001 of 2002</a:t>
            </a:r>
            <a:endParaRPr lang="nl-NL" sz="2000" b="1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l-NL"/>
        </a:p>
      </c:txPr>
    </c:title>
    <c:autoTitleDeleted val="0"/>
    <c:plotArea>
      <c:layout>
        <c:manualLayout>
          <c:layoutTarget val="inner"/>
          <c:xMode val="edge"/>
          <c:yMode val="edge"/>
          <c:x val="0.21189695750012902"/>
          <c:y val="0.16913882783526887"/>
          <c:w val="0.43986493538460064"/>
          <c:h val="0.71867069219245427"/>
        </c:manualLayout>
      </c:layout>
      <c:radarChart>
        <c:radarStyle val="filled"/>
        <c:varyColors val="0"/>
        <c:ser>
          <c:idx val="2"/>
          <c:order val="0"/>
          <c:tx>
            <c:strRef>
              <c:f>Fietsbalansverkenner!$B$44</c:f>
              <c:strCache>
                <c:ptCount val="1"/>
                <c:pt idx="0">
                  <c:v>Norm</c:v>
                </c:pt>
              </c:strCache>
            </c:strRef>
          </c:tx>
          <c:spPr>
            <a:noFill/>
            <a:ln w="34925">
              <a:solidFill>
                <a:srgbClr val="0070C0"/>
              </a:solidFill>
            </a:ln>
            <a:effectLst/>
          </c:spPr>
          <c:val>
            <c:numRef>
              <c:f>Fietsbalansverkenner!$D$44:$M$44</c:f>
              <c:numCache>
                <c:formatCode>General</c:formatCode>
                <c:ptCount val="1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B594-4E44-B10E-63249F8F42F0}"/>
            </c:ext>
          </c:extLst>
        </c:ser>
        <c:ser>
          <c:idx val="0"/>
          <c:order val="1"/>
          <c:tx>
            <c:strRef>
              <c:f>Fietsbalansverkenner!$B$42</c:f>
              <c:strCache>
                <c:ptCount val="1"/>
                <c:pt idx="0">
                  <c:v>Rotterdam</c:v>
                </c:pt>
              </c:strCache>
            </c:strRef>
          </c:tx>
          <c:spPr>
            <a:solidFill>
              <a:srgbClr val="F8CBAD">
                <a:alpha val="80000"/>
              </a:srgbClr>
            </a:solidFill>
            <a:ln>
              <a:noFill/>
            </a:ln>
            <a:effectLst/>
          </c:spPr>
          <c:cat>
            <c:strRef>
              <c:f>Fietsbalansverkenner!$D$41:$M$41</c:f>
              <c:strCache>
                <c:ptCount val="10"/>
                <c:pt idx="0">
                  <c:v>directheid</c:v>
                </c:pt>
                <c:pt idx="1">
                  <c:v>comfort (hinder)</c:v>
                </c:pt>
                <c:pt idx="2">
                  <c:v>comfort (wegdek)</c:v>
                </c:pt>
                <c:pt idx="3">
                  <c:v>aantrekkelijkheid (geluid)</c:v>
                </c:pt>
                <c:pt idx="4">
                  <c:v>concurrentie-positie</c:v>
                </c:pt>
                <c:pt idx="5">
                  <c:v>fietsgebruik</c:v>
                </c:pt>
                <c:pt idx="6">
                  <c:v>verkeers-veiligheid</c:v>
                </c:pt>
                <c:pt idx="7">
                  <c:v>stedelijke dichtheid</c:v>
                </c:pt>
                <c:pt idx="8">
                  <c:v> fietsers tevredenheid</c:v>
                </c:pt>
                <c:pt idx="9">
                  <c:v>beleid op papier</c:v>
                </c:pt>
              </c:strCache>
            </c:strRef>
          </c:cat>
          <c:val>
            <c:numRef>
              <c:f>Fietsbalansverkenner!$D$42:$M$42</c:f>
              <c:numCache>
                <c:formatCode>0.0</c:formatCode>
                <c:ptCount val="10"/>
                <c:pt idx="0">
                  <c:v>-2.5348749999999995</c:v>
                </c:pt>
                <c:pt idx="1">
                  <c:v>-1.9014565953716918</c:v>
                </c:pt>
                <c:pt idx="2">
                  <c:v>-0.77103987103757066</c:v>
                </c:pt>
                <c:pt idx="3">
                  <c:v>-1.9834808713843066</c:v>
                </c:pt>
                <c:pt idx="4">
                  <c:v>-0.32404166666666662</c:v>
                </c:pt>
                <c:pt idx="5">
                  <c:v>-3.5</c:v>
                </c:pt>
                <c:pt idx="6">
                  <c:v>0.40699999999999997</c:v>
                </c:pt>
                <c:pt idx="7">
                  <c:v>-2.5033839782282561</c:v>
                </c:pt>
                <c:pt idx="8">
                  <c:v>-1.9886100000000004</c:v>
                </c:pt>
                <c:pt idx="9">
                  <c:v>-0.33333333333333331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594-4E44-B10E-63249F8F42F0}"/>
            </c:ext>
          </c:extLst>
        </c:ser>
        <c:ser>
          <c:idx val="1"/>
          <c:order val="2"/>
          <c:tx>
            <c:strRef>
              <c:f>Fietsbalansverkenner!$B$43</c:f>
              <c:strCache>
                <c:ptCount val="1"/>
                <c:pt idx="0">
                  <c:v>Amsterdam</c:v>
                </c:pt>
              </c:strCache>
            </c:strRef>
          </c:tx>
          <c:spPr>
            <a:noFill/>
            <a:ln w="25400">
              <a:solidFill>
                <a:srgbClr val="FF0000"/>
              </a:solidFill>
            </a:ln>
            <a:effectLst/>
          </c:spPr>
          <c:cat>
            <c:strRef>
              <c:f>Fietsbalansverkenner!$D$41:$M$41</c:f>
              <c:strCache>
                <c:ptCount val="10"/>
                <c:pt idx="0">
                  <c:v>directheid</c:v>
                </c:pt>
                <c:pt idx="1">
                  <c:v>comfort (hinder)</c:v>
                </c:pt>
                <c:pt idx="2">
                  <c:v>comfort (wegdek)</c:v>
                </c:pt>
                <c:pt idx="3">
                  <c:v>aantrekkelijkheid (geluid)</c:v>
                </c:pt>
                <c:pt idx="4">
                  <c:v>concurrentie-positie</c:v>
                </c:pt>
                <c:pt idx="5">
                  <c:v>fietsgebruik</c:v>
                </c:pt>
                <c:pt idx="6">
                  <c:v>verkeers-veiligheid</c:v>
                </c:pt>
                <c:pt idx="7">
                  <c:v>stedelijke dichtheid</c:v>
                </c:pt>
                <c:pt idx="8">
                  <c:v> fietsers tevredenheid</c:v>
                </c:pt>
                <c:pt idx="9">
                  <c:v>beleid op papier</c:v>
                </c:pt>
              </c:strCache>
            </c:strRef>
          </c:cat>
          <c:val>
            <c:numRef>
              <c:f>Fietsbalansverkenner!$D$43:$M$43</c:f>
              <c:numCache>
                <c:formatCode>0.0</c:formatCode>
                <c:ptCount val="10"/>
                <c:pt idx="0">
                  <c:v>-1.0491250000000001</c:v>
                </c:pt>
                <c:pt idx="1">
                  <c:v>-2.7343422998555407</c:v>
                </c:pt>
                <c:pt idx="2">
                  <c:v>-0.85632829646968012</c:v>
                </c:pt>
                <c:pt idx="3">
                  <c:v>-2.4086713764813119</c:v>
                </c:pt>
                <c:pt idx="4">
                  <c:v>1.5</c:v>
                </c:pt>
                <c:pt idx="5">
                  <c:v>-1.4530000000000001</c:v>
                </c:pt>
                <c:pt idx="6">
                  <c:v>1.365</c:v>
                </c:pt>
                <c:pt idx="7">
                  <c:v>-1.3491371266133003</c:v>
                </c:pt>
                <c:pt idx="8">
                  <c:v>-2.1212120000000003</c:v>
                </c:pt>
                <c:pt idx="9">
                  <c:v>-1.69921875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B594-4E44-B10E-63249F8F42F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11174144"/>
        <c:axId val="311174624"/>
      </c:radarChart>
      <c:catAx>
        <c:axId val="311174144"/>
        <c:scaling>
          <c:orientation val="minMax"/>
        </c:scaling>
        <c:delete val="0"/>
        <c:axPos val="b"/>
        <c:majorGridlines>
          <c:spPr>
            <a:ln w="12700" cap="flat" cmpd="sng" algn="ctr">
              <a:solidFill>
                <a:srgbClr val="A6A6A6"/>
              </a:solidFill>
              <a:prstDash val="solid"/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>
            <a:outerShdw blurRad="50800" dist="50800" dir="5400000" algn="ctr" rotWithShape="0">
              <a:schemeClr val="bg1"/>
            </a:outerShdw>
          </a:effectLst>
        </c:spPr>
        <c:txPr>
          <a:bodyPr rot="-60000000" spcFirstLastPara="1" vertOverflow="ellipsis" vert="horz" wrap="square" anchor="ctr" anchorCtr="1"/>
          <a:lstStyle/>
          <a:p>
            <a:pPr>
              <a:defRPr sz="1400" b="0" i="0" u="none" strike="noStrike" kern="1200" baseline="0">
                <a:ln>
                  <a:noFill/>
                </a:ln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nl-NL"/>
          </a:p>
        </c:txPr>
        <c:crossAx val="311174624"/>
        <c:crosses val="autoZero"/>
        <c:auto val="1"/>
        <c:lblAlgn val="ctr"/>
        <c:lblOffset val="100"/>
        <c:noMultiLvlLbl val="0"/>
      </c:catAx>
      <c:valAx>
        <c:axId val="311174624"/>
        <c:scaling>
          <c:orientation val="minMax"/>
          <c:max val="1.5"/>
          <c:min val="-4"/>
        </c:scaling>
        <c:delete val="0"/>
        <c:axPos val="l"/>
        <c:majorGridlines>
          <c:spPr>
            <a:ln w="12700" cap="flat" cmpd="sng" algn="ctr">
              <a:solidFill>
                <a:schemeClr val="bg2"/>
              </a:solidFill>
              <a:prstDash val="solid"/>
              <a:round/>
              <a:tailEnd type="none"/>
            </a:ln>
            <a:effectLst/>
          </c:spPr>
        </c:majorGridlines>
        <c:numFmt formatCode="General" sourceLinked="1"/>
        <c:majorTickMark val="none"/>
        <c:minorTickMark val="none"/>
        <c:tickLblPos val="none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l-NL"/>
          </a:p>
        </c:txPr>
        <c:crossAx val="311174144"/>
        <c:crosses val="autoZero"/>
        <c:crossBetween val="between"/>
        <c:majorUnit val="1"/>
      </c:valAx>
      <c:spPr>
        <a:noFill/>
        <a:ln>
          <a:noFill/>
        </a:ln>
        <a:effectLst>
          <a:outerShdw blurRad="50800" dist="50800" dir="5400000" algn="ctr" rotWithShape="0">
            <a:schemeClr val="bg1"/>
          </a:outerShdw>
        </a:effectLst>
      </c:spPr>
    </c:plotArea>
    <c:legend>
      <c:legendPos val="r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ln>
                  <a:noFill/>
                </a:ln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l-NL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ln>
                  <a:noFill/>
                </a:ln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l-NL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ln>
                  <a:noFill/>
                </a:ln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l-NL"/>
          </a:p>
        </c:txPr>
      </c:legendEntry>
      <c:layout>
        <c:manualLayout>
          <c:xMode val="edge"/>
          <c:yMode val="edge"/>
          <c:x val="0.78502373959523286"/>
          <c:y val="0.71373579305722101"/>
          <c:w val="0.20212790140638137"/>
          <c:h val="0.27892201951681622"/>
        </c:manualLayout>
      </c:layout>
      <c:overlay val="1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ln>
                <a:noFill/>
              </a:ln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l-NL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noFill/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l-NL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1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png"/><Relationship Id="rId2" Type="http://schemas.openxmlformats.org/officeDocument/2006/relationships/image" Target="../media/image4.png"/><Relationship Id="rId1" Type="http://schemas.openxmlformats.org/officeDocument/2006/relationships/image" Target="../media/image3.png"/><Relationship Id="rId4" Type="http://schemas.openxmlformats.org/officeDocument/2006/relationships/image" Target="../media/image6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484981</xdr:colOff>
      <xdr:row>5</xdr:row>
      <xdr:rowOff>56355</xdr:rowOff>
    </xdr:from>
    <xdr:to>
      <xdr:col>10</xdr:col>
      <xdr:colOff>321469</xdr:colOff>
      <xdr:row>36</xdr:row>
      <xdr:rowOff>154781</xdr:rowOff>
    </xdr:to>
    <xdr:graphicFrame macro="">
      <xdr:nvGraphicFramePr>
        <xdr:cNvPr id="2" name="SpinDiagram">
          <a:extLst>
            <a:ext uri="{FF2B5EF4-FFF2-40B4-BE49-F238E27FC236}">
              <a16:creationId xmlns:a16="http://schemas.microsoft.com/office/drawing/2014/main" id="{672D6382-A7CD-8EB1-7EA5-69966555D3F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38100</xdr:colOff>
      <xdr:row>5</xdr:row>
      <xdr:rowOff>38100</xdr:rowOff>
    </xdr:from>
    <xdr:to>
      <xdr:col>10</xdr:col>
      <xdr:colOff>236164</xdr:colOff>
      <xdr:row>14</xdr:row>
      <xdr:rowOff>102415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2C80E0CF-3F71-7259-5375-CA3EFA2384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91500" y="1247775"/>
          <a:ext cx="1160089" cy="169309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11</xdr:col>
      <xdr:colOff>552450</xdr:colOff>
      <xdr:row>40</xdr:row>
      <xdr:rowOff>40924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BDE33409-4EAA-632B-FF69-1DE6E2A60A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7258050" cy="727992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11</xdr:col>
      <xdr:colOff>9525</xdr:colOff>
      <xdr:row>19</xdr:row>
      <xdr:rowOff>53975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1044AD35-D9CC-9CF7-A5E0-6B0D01670F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9600" y="180975"/>
          <a:ext cx="6105525" cy="3311525"/>
        </a:xfrm>
        <a:prstGeom prst="rect">
          <a:avLst/>
        </a:prstGeom>
      </xdr:spPr>
    </xdr:pic>
    <xdr:clientData/>
  </xdr:twoCellAnchor>
  <xdr:twoCellAnchor editAs="oneCell">
    <xdr:from>
      <xdr:col>1</xdr:col>
      <xdr:colOff>9525</xdr:colOff>
      <xdr:row>19</xdr:row>
      <xdr:rowOff>152400</xdr:rowOff>
    </xdr:from>
    <xdr:to>
      <xdr:col>11</xdr:col>
      <xdr:colOff>6985</xdr:colOff>
      <xdr:row>38</xdr:row>
      <xdr:rowOff>0</xdr:rowOff>
    </xdr:to>
    <xdr:pic>
      <xdr:nvPicPr>
        <xdr:cNvPr id="4" name="Afbeelding 3">
          <a:extLst>
            <a:ext uri="{FF2B5EF4-FFF2-40B4-BE49-F238E27FC236}">
              <a16:creationId xmlns:a16="http://schemas.microsoft.com/office/drawing/2014/main" id="{813EA263-4E9B-0828-2FA4-1AB2D709AD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19125" y="3590925"/>
          <a:ext cx="6093460" cy="3286125"/>
        </a:xfrm>
        <a:prstGeom prst="rect">
          <a:avLst/>
        </a:prstGeom>
      </xdr:spPr>
    </xdr:pic>
    <xdr:clientData/>
  </xdr:twoCellAnchor>
  <xdr:twoCellAnchor editAs="oneCell">
    <xdr:from>
      <xdr:col>11</xdr:col>
      <xdr:colOff>66675</xdr:colOff>
      <xdr:row>19</xdr:row>
      <xdr:rowOff>123825</xdr:rowOff>
    </xdr:from>
    <xdr:to>
      <xdr:col>21</xdr:col>
      <xdr:colOff>47625</xdr:colOff>
      <xdr:row>37</xdr:row>
      <xdr:rowOff>149225</xdr:rowOff>
    </xdr:to>
    <xdr:pic>
      <xdr:nvPicPr>
        <xdr:cNvPr id="5" name="Afbeelding 4">
          <a:extLst>
            <a:ext uri="{FF2B5EF4-FFF2-40B4-BE49-F238E27FC236}">
              <a16:creationId xmlns:a16="http://schemas.microsoft.com/office/drawing/2014/main" id="{51C89B91-05F9-A928-4CCD-5BF6831955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772275" y="3562350"/>
          <a:ext cx="6076950" cy="3282950"/>
        </a:xfrm>
        <a:prstGeom prst="rect">
          <a:avLst/>
        </a:prstGeom>
      </xdr:spPr>
    </xdr:pic>
    <xdr:clientData/>
  </xdr:twoCellAnchor>
  <xdr:twoCellAnchor editAs="oneCell">
    <xdr:from>
      <xdr:col>11</xdr:col>
      <xdr:colOff>66675</xdr:colOff>
      <xdr:row>1</xdr:row>
      <xdr:rowOff>38100</xdr:rowOff>
    </xdr:from>
    <xdr:to>
      <xdr:col>21</xdr:col>
      <xdr:colOff>67310</xdr:colOff>
      <xdr:row>19</xdr:row>
      <xdr:rowOff>44450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1D94A566-18E2-739F-BC87-8F6BE67F35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6772275" y="219075"/>
          <a:ext cx="6096635" cy="3263900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EEA4040F-8A9F-46A4-BFD7-D54C819D3A4C}" name="Tabel3" displayName="Tabel3" ref="B41:M44" totalsRowShown="0" headerRowDxfId="28" dataDxfId="27">
  <tableColumns count="12">
    <tableColumn id="1" xr3:uid="{8BB22588-DDA4-42A3-9CF3-2B7E430419C4}" name="Gemeenten" dataDxfId="26"/>
    <tableColumn id="13" xr3:uid="{D1119CBA-C58C-4BA3-8FE1-B6F4BFEA1941}" name="jaar" dataDxfId="25"/>
    <tableColumn id="2" xr3:uid="{33D67EDF-1943-4BFB-98E6-F8414B107B99}" name="directheid" dataDxfId="24">
      <calculatedColumnFormula>_xlfn.XLOOKUP(Tabel3[[#This Row],[Gemeenten]],data!B:B,data!F:F)</calculatedColumnFormula>
    </tableColumn>
    <tableColumn id="3" xr3:uid="{C98AB10B-F1B3-4586-BF9A-D60080AD888A}" name="comfort (hinder)" dataDxfId="23"/>
    <tableColumn id="4" xr3:uid="{1924B406-124F-4423-875A-E98F6177C154}" name="comfort (wegdek)" dataDxfId="22"/>
    <tableColumn id="5" xr3:uid="{C3FF14A5-623C-424E-857C-20436E320307}" name="aantrekkelijkheid (geluid)" dataDxfId="21"/>
    <tableColumn id="6" xr3:uid="{7686F553-045C-41C2-94E6-B0BA374E81C2}" name="concurrentie-positie" dataDxfId="20"/>
    <tableColumn id="7" xr3:uid="{A3F2EC1B-6FAF-4A82-AC3B-9506EA87E247}" name="fietsgebruik" dataDxfId="19"/>
    <tableColumn id="8" xr3:uid="{585D4315-F90F-4358-B050-6A3FD3AC427A}" name="verkeers-veiligheid" dataDxfId="18"/>
    <tableColumn id="9" xr3:uid="{3944BF4E-4FC1-4AC8-A0AB-214F5FC663F7}" name="stedelijke dichtheid" dataDxfId="17"/>
    <tableColumn id="10" xr3:uid="{6655BAD9-6A45-414E-912F-2EA265B48848}" name=" fietsers tevredenheid" dataDxfId="16"/>
    <tableColumn id="11" xr3:uid="{5E3E2661-E970-488A-AA63-0972D710752C}" name="beleid op papier" dataDxfId="15"/>
  </tableColumns>
  <tableStyleInfo name="TableStyleMedium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7A0D94B3-7CC3-4CD4-B673-8159B7B5B03E}" name="aspecten" displayName="aspecten" ref="A1:AL108" totalsRowShown="0">
  <autoFilter ref="A1:AL108" xr:uid="{7A0D94B3-7CC3-4CD4-B673-8159B7B5B03E}"/>
  <sortState xmlns:xlrd2="http://schemas.microsoft.com/office/spreadsheetml/2017/richdata2" ref="A2:AL65415">
    <sortCondition ref="F1:F65415"/>
  </sortState>
  <tableColumns count="38">
    <tableColumn id="1" xr3:uid="{FE605BBD-974A-4353-8780-5A95D644C39B}" name="gemnr"/>
    <tableColumn id="2" xr3:uid="{255739F4-80D7-47DF-81F2-2A1D3BCE6B71}" name="gemeente" dataDxfId="14"/>
    <tableColumn id="3" xr3:uid="{DBBBB2AF-5443-4245-BA81-D23DA9E638A4}" name="inw"/>
    <tableColumn id="4" xr3:uid="{4C9496A2-D4E1-449A-9998-C092929E509C}" name="fietsbalans"/>
    <tableColumn id="5" xr3:uid="{5EA60ED0-4F8E-4C36-BC08-20AB926C0213}" name="provincie" dataDxfId="13"/>
    <tableColumn id="6" xr3:uid="{598B982A-B744-4B6A-9711-12B70992DAD8}" name="directheid" dataDxfId="12"/>
    <tableColumn id="7" xr3:uid="{32D49A60-6182-4E20-BA3F-C0EF7D5D7749}" name="comfort (hinder)" dataDxfId="11"/>
    <tableColumn id="8" xr3:uid="{50031AB8-ED4D-42D0-AFAD-EB797B2EF2D5}" name="comfort (wegdek)" dataDxfId="10"/>
    <tableColumn id="9" xr3:uid="{08A0B86E-5C46-4DE3-887F-1A486E57BA55}" name="aantrekkelijkheid (geluid)" dataDxfId="9"/>
    <tableColumn id="10" xr3:uid="{8AE7FEB6-B080-432B-B9D5-D2F54861863D}" name="concurrentiepositie" dataDxfId="8"/>
    <tableColumn id="11" xr3:uid="{A004E861-5285-459F-ADC8-C5C8C4612BB7}" name="fietsgebruik" dataDxfId="7"/>
    <tableColumn id="12" xr3:uid="{7618241D-10C4-4284-9947-93747B6BE9AC}" name="verkeersveiligheid" dataDxfId="6"/>
    <tableColumn id="13" xr3:uid="{1A6DDD1C-F42B-4687-83A8-DBCEF9C66FF9}" name="stedelijke_dichtheid" dataDxfId="5"/>
    <tableColumn id="14" xr3:uid="{B6276CF0-8338-40B9-8A84-E0914BDCB6F1}" name="tevredenheid" dataDxfId="4"/>
    <tableColumn id="15" xr3:uid="{DCBDB9A1-97B0-4749-959C-89B3F1AA6DE3}" name="beleid_op_papier" dataDxfId="3"/>
    <tableColumn id="16" xr3:uid="{78161FD5-9F3B-455E-81BA-97273F84AADB}" name="fbscore" dataDxfId="2"/>
    <tableColumn id="17" xr3:uid="{E27264D1-7905-484F-A629-359EDB2948A3}" name="fbminus" dataDxfId="1"/>
    <tableColumn id="18" xr3:uid="{0E031CB4-4EE8-4DF9-B39E-4F279F2E5741}" name="fiets" dataDxfId="0"/>
    <tableColumn id="19" xr3:uid="{498E837C-CB83-4AEE-A89F-EDBEEBD0CEE9}" name="model"/>
    <tableColumn id="20" xr3:uid="{CFBC023E-508A-4793-8030-AEA3F8C0D77A}" name="Column20"/>
    <tableColumn id="21" xr3:uid="{572CA2D7-F387-43F7-B7D2-6025ABD8B7F9}" name="Column21"/>
    <tableColumn id="22" xr3:uid="{3725B49A-93E1-40A3-A173-C0E45C0A2726}" name="Column22"/>
    <tableColumn id="23" xr3:uid="{323CC812-A8AD-4287-B947-59582642B88B}" name="Column23"/>
    <tableColumn id="24" xr3:uid="{7EABCE48-1B14-40E4-B65A-E57B715C14A4}" name="Column24"/>
    <tableColumn id="25" xr3:uid="{D573A33F-4A08-4854-B9F5-C51FCBEB3844}" name="Column25"/>
    <tableColumn id="26" xr3:uid="{967BAAB4-147B-4F68-B09D-08FD1CB8AD75}" name="Column26"/>
    <tableColumn id="27" xr3:uid="{1BE50BF9-F091-4631-A088-46B12C0C9698}" name="Column27"/>
    <tableColumn id="28" xr3:uid="{95C5E75F-9258-4DD2-BA16-2F6A489A1745}" name="Column28"/>
    <tableColumn id="29" xr3:uid="{0A8AC53C-F0AB-435E-B624-2308A738CCD0}" name="Column29"/>
    <tableColumn id="30" xr3:uid="{CEFD8FB1-F7EE-48DA-888F-060E549F0BEE}" name="Column30"/>
    <tableColumn id="31" xr3:uid="{BE644584-B104-4DFB-90E9-F15826F66BFD}" name="Column31"/>
    <tableColumn id="32" xr3:uid="{873FEDF9-FE7C-497F-AA9B-AAD61E5C72BD}" name="Column32"/>
    <tableColumn id="33" xr3:uid="{661BAC26-6AC8-4F77-8C2B-7F47CC764AAA}" name="Column33"/>
    <tableColumn id="34" xr3:uid="{80E397A6-48DA-4494-8FB6-24BFB97257AD}" name="Column34"/>
    <tableColumn id="35" xr3:uid="{BBFBF38C-98BC-4F5A-959E-5F25670E6F1B}" name="Column35"/>
    <tableColumn id="36" xr3:uid="{FA40DB59-5164-4739-A38E-3F77F75BED4D}" name="Column36"/>
    <tableColumn id="37" xr3:uid="{3875ECE9-09B6-4943-B342-066BAB2269F5}" name="Column37"/>
    <tableColumn id="38" xr3:uid="{FA3FC7BB-09AA-4916-AFB6-843C573FCB95}" name="Column38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hyperlink" Target="https://www.fietsberaad.nl/Kennisbank/De-Fietsbalansmethode" TargetMode="External"/><Relationship Id="rId1" Type="http://schemas.openxmlformats.org/officeDocument/2006/relationships/hyperlink" Target="https://forms.gle/HxbYAKembfwTtwF46" TargetMode="External"/><Relationship Id="rId4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/>
  <dimension ref="B1:Q51"/>
  <sheetViews>
    <sheetView showGridLines="0" tabSelected="1" zoomScale="60" zoomScaleNormal="60" workbookViewId="0">
      <selection activeCell="G41" sqref="G41"/>
    </sheetView>
  </sheetViews>
  <sheetFormatPr defaultRowHeight="14.5" x14ac:dyDescent="0.35"/>
  <cols>
    <col min="2" max="2" width="15.1796875" customWidth="1"/>
    <col min="3" max="3" width="16.54296875" customWidth="1"/>
    <col min="4" max="4" width="11" bestFit="1" customWidth="1"/>
    <col min="5" max="5" width="12.26953125" bestFit="1" customWidth="1"/>
    <col min="6" max="6" width="13.26953125" bestFit="1" customWidth="1"/>
    <col min="7" max="7" width="13.453125" bestFit="1" customWidth="1"/>
    <col min="8" max="8" width="13.7265625" bestFit="1" customWidth="1"/>
    <col min="9" max="9" width="12.54296875" bestFit="1" customWidth="1"/>
    <col min="10" max="10" width="13.81640625" bestFit="1" customWidth="1"/>
    <col min="11" max="11" width="10.453125" bestFit="1" customWidth="1"/>
    <col min="12" max="12" width="14.1796875" customWidth="1"/>
    <col min="13" max="13" width="11.81640625" bestFit="1" customWidth="1"/>
  </cols>
  <sheetData>
    <row r="1" spans="2:17" ht="38.15" customHeight="1" x14ac:dyDescent="0.35">
      <c r="B1" s="17" t="s">
        <v>0</v>
      </c>
      <c r="C1" s="18"/>
      <c r="D1" s="18"/>
      <c r="E1" s="18"/>
      <c r="F1" s="18"/>
      <c r="G1" s="4" t="s">
        <v>1</v>
      </c>
      <c r="H1" s="4"/>
      <c r="I1" s="4"/>
      <c r="J1" s="4"/>
      <c r="K1" s="4"/>
      <c r="L1" s="4"/>
      <c r="M1" s="4"/>
    </row>
    <row r="2" spans="2:17" x14ac:dyDescent="0.35">
      <c r="B2" s="3" t="s">
        <v>2</v>
      </c>
      <c r="C2" s="15" t="s">
        <v>64</v>
      </c>
      <c r="G2" s="19" t="s">
        <v>4</v>
      </c>
      <c r="H2" s="19"/>
      <c r="I2" s="19"/>
      <c r="J2" s="19"/>
      <c r="K2" s="19"/>
    </row>
    <row r="3" spans="2:17" x14ac:dyDescent="0.35">
      <c r="B3" s="3" t="s">
        <v>5</v>
      </c>
      <c r="C3" s="15" t="s">
        <v>112</v>
      </c>
      <c r="G3" s="19"/>
      <c r="H3" s="19"/>
      <c r="I3" s="19"/>
      <c r="J3" s="19"/>
      <c r="K3" s="19"/>
    </row>
    <row r="4" spans="2:17" x14ac:dyDescent="0.35">
      <c r="G4" s="19"/>
      <c r="H4" s="19"/>
      <c r="I4" s="19"/>
      <c r="J4" s="19"/>
      <c r="K4" s="19"/>
      <c r="O4" s="2"/>
      <c r="P4" s="2"/>
    </row>
    <row r="5" spans="2:17" x14ac:dyDescent="0.35">
      <c r="O5" s="1"/>
      <c r="P5" s="1"/>
    </row>
    <row r="6" spans="2:17" x14ac:dyDescent="0.35">
      <c r="O6" s="1"/>
      <c r="P6" s="1"/>
    </row>
    <row r="7" spans="2:17" x14ac:dyDescent="0.35">
      <c r="O7" s="1"/>
      <c r="P7" s="1"/>
    </row>
    <row r="8" spans="2:17" x14ac:dyDescent="0.35">
      <c r="N8" s="1"/>
      <c r="O8" s="1"/>
    </row>
    <row r="9" spans="2:17" x14ac:dyDescent="0.35">
      <c r="N9" s="1"/>
      <c r="O9" s="1"/>
    </row>
    <row r="10" spans="2:17" x14ac:dyDescent="0.35">
      <c r="P10" s="1"/>
      <c r="Q10" s="1"/>
    </row>
    <row r="11" spans="2:17" x14ac:dyDescent="0.35">
      <c r="P11" s="1"/>
      <c r="Q11" s="1"/>
    </row>
    <row r="12" spans="2:17" x14ac:dyDescent="0.35">
      <c r="P12" s="1"/>
      <c r="Q12" s="1"/>
    </row>
    <row r="13" spans="2:17" x14ac:dyDescent="0.35">
      <c r="P13" s="1"/>
      <c r="Q13" s="1"/>
    </row>
    <row r="14" spans="2:17" x14ac:dyDescent="0.35">
      <c r="P14" s="1"/>
      <c r="Q14" s="1"/>
    </row>
    <row r="15" spans="2:17" x14ac:dyDescent="0.35">
      <c r="P15" s="1"/>
      <c r="Q15" s="1"/>
    </row>
    <row r="40" spans="2:13" x14ac:dyDescent="0.35">
      <c r="B40" s="5"/>
      <c r="C40" s="11"/>
      <c r="D40" s="20" t="s">
        <v>7</v>
      </c>
      <c r="E40" s="21"/>
      <c r="F40" s="21"/>
      <c r="G40" s="21"/>
      <c r="H40" s="21"/>
      <c r="I40" s="21"/>
      <c r="J40" s="21"/>
      <c r="K40" s="21"/>
      <c r="L40" s="21"/>
      <c r="M40" s="21"/>
    </row>
    <row r="41" spans="2:13" ht="33" customHeight="1" x14ac:dyDescent="0.35">
      <c r="B41" s="5" t="s">
        <v>8</v>
      </c>
      <c r="C41" s="6" t="s">
        <v>9</v>
      </c>
      <c r="D41" s="7" t="s">
        <v>10</v>
      </c>
      <c r="E41" s="7" t="s">
        <v>11</v>
      </c>
      <c r="F41" s="7" t="s">
        <v>12</v>
      </c>
      <c r="G41" s="7" t="s">
        <v>13</v>
      </c>
      <c r="H41" s="7" t="s">
        <v>14</v>
      </c>
      <c r="I41" s="7" t="s">
        <v>15</v>
      </c>
      <c r="J41" s="7" t="s">
        <v>16</v>
      </c>
      <c r="K41" s="7" t="s">
        <v>17</v>
      </c>
      <c r="L41" s="7" t="s">
        <v>18</v>
      </c>
      <c r="M41" s="7" t="s">
        <v>19</v>
      </c>
    </row>
    <row r="42" spans="2:13" x14ac:dyDescent="0.35">
      <c r="B42" s="14" t="str">
        <f>C2</f>
        <v>Rotterdam</v>
      </c>
      <c r="C42" s="12">
        <f>_xlfn.XLOOKUP(Tabel3[[#This Row],[Gemeenten]],data!B:B,data!D:D)</f>
        <v>2000</v>
      </c>
      <c r="D42" s="8">
        <f>MAX(-3.5,MIN(1.5,_xlfn.XLOOKUP($B42,data!$B:$B,data!$F:$F)))</f>
        <v>-2.5348749999999995</v>
      </c>
      <c r="E42" s="8">
        <f>MAX(-3.5,MIN(1.5,_xlfn.XLOOKUP($B42,data!$B:$B,data!$G:$G)))</f>
        <v>-1.9014565953716918</v>
      </c>
      <c r="F42" s="8">
        <f>MAX(-3.5,MIN(1.5,_xlfn.XLOOKUP($B42,data!$B:$B,data!$H:$H)))</f>
        <v>-0.77103987103757066</v>
      </c>
      <c r="G42" s="8">
        <f>MAX(-3.5,MIN(1.5,_xlfn.XLOOKUP($B42,data!$B:$B,data!$I:$I)))</f>
        <v>-1.9834808713843066</v>
      </c>
      <c r="H42" s="8">
        <f>MAX(-3.5,MIN(1.5,_xlfn.XLOOKUP($B42,data!$B:$B,data!$J:$J)))</f>
        <v>-0.32404166666666662</v>
      </c>
      <c r="I42" s="8">
        <f>MAX(-3.5,MIN(1.5,_xlfn.XLOOKUP($B42,data!$B:$B,data!$K:$K)))</f>
        <v>-3.5</v>
      </c>
      <c r="J42" s="8">
        <f>MAX(-3.5,MIN(1.5,_xlfn.XLOOKUP($B42,data!$B:$B,data!$L:$L)))</f>
        <v>0.40699999999999997</v>
      </c>
      <c r="K42" s="8">
        <f>MAX(-3.5,MIN(1.5,_xlfn.XLOOKUP($B42,data!$B:$B,data!$M:$M)))</f>
        <v>-2.5033839782282561</v>
      </c>
      <c r="L42" s="8">
        <f>MAX(-3.5,MIN(1.5,_xlfn.XLOOKUP($B42,data!$B:$B,data!$N:$N)))</f>
        <v>-1.9886100000000004</v>
      </c>
      <c r="M42" s="8">
        <f>MAX(-3.5,MIN(1.5,_xlfn.XLOOKUP($B42,data!$B:$B,data!$O:$O)))</f>
        <v>-0.33333333333333331</v>
      </c>
    </row>
    <row r="43" spans="2:13" x14ac:dyDescent="0.35">
      <c r="B43" s="13" t="str">
        <f>C3</f>
        <v>Amsterdam</v>
      </c>
      <c r="C43" s="12">
        <f>_xlfn.XLOOKUP(Tabel3[[#This Row],[Gemeenten]],data!B:B,data!D:D)</f>
        <v>2000</v>
      </c>
      <c r="D43" s="8">
        <f>MAX(-3.5,MIN(1.5,_xlfn.XLOOKUP($B43,data!$B:$B,data!$F:$F)))</f>
        <v>-1.0491250000000001</v>
      </c>
      <c r="E43" s="8">
        <f>MAX(-3.5,MIN(1.5,_xlfn.XLOOKUP($B43,data!$B:$B,data!$G:$G)))</f>
        <v>-2.7343422998555407</v>
      </c>
      <c r="F43" s="8">
        <f>MAX(-3.5,MIN(1.5,_xlfn.XLOOKUP($B43,data!$B:$B,data!$H:$H)))</f>
        <v>-0.85632829646968012</v>
      </c>
      <c r="G43" s="8">
        <f>MAX(-3.5,MIN(1.5,_xlfn.XLOOKUP($B43,data!$B:$B,data!$I:$I)))</f>
        <v>-2.4086713764813119</v>
      </c>
      <c r="H43" s="8">
        <f>MAX(-3,MIN(1.5,_xlfn.XLOOKUP($B43,data!$B:$B,data!$J:$J)))</f>
        <v>1.5</v>
      </c>
      <c r="I43" s="8">
        <f>MAX(-3.5,MIN(1.5,_xlfn.XLOOKUP($B43,data!$B:$B,data!$K:$K)))</f>
        <v>-1.4530000000000001</v>
      </c>
      <c r="J43" s="8">
        <f>MAX(-3.5,MIN(1.5,_xlfn.XLOOKUP($B43,data!$B:$B,data!$L:$L)))</f>
        <v>1.365</v>
      </c>
      <c r="K43" s="8">
        <f>MAX(-3.5,MIN(1.5,_xlfn.XLOOKUP($B43,data!$B:$B,data!$M:$M)))</f>
        <v>-1.3491371266133003</v>
      </c>
      <c r="L43" s="8">
        <f>MAX(-3.5,MIN(1.5,_xlfn.XLOOKUP($B43,data!$B:$B,data!$N:$N)))</f>
        <v>-2.1212120000000003</v>
      </c>
      <c r="M43" s="8">
        <f>MAX(-3.5,MIN(1.5,_xlfn.XLOOKUP($B43,data!$B:$B,data!$O:$O)))</f>
        <v>-1.69921875</v>
      </c>
    </row>
    <row r="44" spans="2:13" x14ac:dyDescent="0.35">
      <c r="B44" s="9" t="s">
        <v>20</v>
      </c>
      <c r="C44" s="10"/>
      <c r="D44" s="10">
        <v>0</v>
      </c>
      <c r="E44" s="10">
        <v>0</v>
      </c>
      <c r="F44" s="10">
        <v>0</v>
      </c>
      <c r="G44" s="10">
        <v>0</v>
      </c>
      <c r="H44" s="10">
        <v>0</v>
      </c>
      <c r="I44" s="10">
        <v>0</v>
      </c>
      <c r="J44" s="10">
        <v>0</v>
      </c>
      <c r="K44" s="10">
        <v>0</v>
      </c>
      <c r="L44" s="10">
        <v>0</v>
      </c>
      <c r="M44" s="10">
        <v>0</v>
      </c>
    </row>
    <row r="46" spans="2:13" ht="17" customHeight="1" x14ac:dyDescent="0.35">
      <c r="B46" s="22" t="s">
        <v>21</v>
      </c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</row>
    <row r="47" spans="2:13" ht="17" customHeight="1" x14ac:dyDescent="0.35">
      <c r="B47" s="22" t="s">
        <v>174</v>
      </c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</row>
    <row r="48" spans="2:13" ht="17" customHeight="1" x14ac:dyDescent="0.35">
      <c r="B48" s="22" t="s">
        <v>175</v>
      </c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23"/>
    </row>
    <row r="49" spans="2:13" ht="17" customHeight="1" x14ac:dyDescent="0.35">
      <c r="B49" s="24" t="s">
        <v>176</v>
      </c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</row>
    <row r="50" spans="2:13" ht="17" customHeight="1" x14ac:dyDescent="0.35">
      <c r="B50" s="24" t="s">
        <v>177</v>
      </c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</row>
    <row r="51" spans="2:13" ht="17" customHeight="1" x14ac:dyDescent="0.35">
      <c r="B51" s="23" t="s">
        <v>22</v>
      </c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3"/>
    </row>
  </sheetData>
  <sheetProtection algorithmName="SHA-512" hashValue="g4b6MEwlBKKtdCfQGiy3Kt/ZssJL25/kye4F8gKvtZGxdQH7FG8/fmYJTwok3QQ5q5Jz86SAixWoggiHPQZ/bw==" saltValue="dNbixXLFQLbYUp/4zz2lkg==" spinCount="100000" sheet="1" objects="1" scenarios="1"/>
  <mergeCells count="9">
    <mergeCell ref="B1:F1"/>
    <mergeCell ref="G2:K4"/>
    <mergeCell ref="D40:M40"/>
    <mergeCell ref="B46:M46"/>
    <mergeCell ref="B51:M51"/>
    <mergeCell ref="B47:M47"/>
    <mergeCell ref="B49:M49"/>
    <mergeCell ref="B48:M48"/>
    <mergeCell ref="B50:M50"/>
  </mergeCells>
  <hyperlinks>
    <hyperlink ref="G2:K4" r:id="rId1" display="Vind je het wel of niet nuttig als de Fietsbalans nieuw leven wordt ingeblazen? Laat het weten in deze korte enquête (max  8 vragen)" xr:uid="{77A54EFC-83FE-45F9-AE42-5ACBB3D088DA}"/>
    <hyperlink ref="B49:M49" r:id="rId2" display="Klik hier voor een complete beschrijving van de methode" xr:uid="{EDE729ED-1D2A-4DBA-B809-77B965C57409}"/>
    <hyperlink ref="B50:M50" location="'Besten uit de test'!A1" display="Zie ook tabblad &quot;Besten uit de test&quot;" xr:uid="{E0D42B07-4BD9-4CC2-971B-50688FED935B}"/>
  </hyperlinks>
  <pageMargins left="0.7" right="0.7" top="0.75" bottom="0.75" header="0.3" footer="0.3"/>
  <drawing r:id="rId3"/>
  <tableParts count="1">
    <tablePart r:id="rId4"/>
  </tablePart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errorTitle="Ongeldige gemeente" error="Kies een gemeente uit de lijst op tabblad data." promptTitle="Kies gemeente" prompt="Kies een gemeente uit tabblad data." xr:uid="{D3E68CFE-6CF2-4D5F-ACA5-28964FC37E32}">
          <x14:formula1>
            <xm:f>data!$B$2:$B$65415</xm:f>
          </x14:formula1>
          <xm:sqref>C2:C3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625ED8-5ACE-4209-B879-0F3C5E242732}">
  <dimension ref="A1"/>
  <sheetViews>
    <sheetView workbookViewId="0"/>
  </sheetViews>
  <sheetFormatPr defaultRowHeight="14.5" x14ac:dyDescent="0.35"/>
  <cols>
    <col min="1" max="16384" width="8.7265625" style="16"/>
  </cols>
  <sheetData/>
  <sheetProtection algorithmName="SHA-512" hashValue="ZZZfUspcvxZQ4BXk3lf6b5svMHwUF7SM9mAMjIp5GZPPt31QgvcU7Q+qqry0udsw+k53mJfS5guygEsVFaYEFw==" saltValue="pSHp2Uddpf8Ma9XKMpnIEw==" spinCount="100000" sheet="1" objects="1" scenarios="1"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F1A222-532F-48EB-90DB-9A00F21847A2}">
  <sheetPr codeName="Blad2"/>
  <dimension ref="A1:AL108"/>
  <sheetViews>
    <sheetView workbookViewId="0">
      <pane xSplit="3" ySplit="1" topLeftCell="D51" activePane="bottomRight" state="frozen"/>
      <selection pane="topRight" activeCell="D1" sqref="D1"/>
      <selection pane="bottomLeft" activeCell="A2" sqref="A2"/>
      <selection pane="bottomRight" activeCell="F69" sqref="F69"/>
    </sheetView>
  </sheetViews>
  <sheetFormatPr defaultRowHeight="14.5" x14ac:dyDescent="0.35"/>
  <cols>
    <col min="2" max="2" width="17" customWidth="1"/>
    <col min="3" max="3" width="6.81640625" bestFit="1" customWidth="1"/>
    <col min="4" max="4" width="12.54296875" bestFit="1" customWidth="1"/>
    <col min="5" max="5" width="11.1796875" bestFit="1" customWidth="1"/>
    <col min="6" max="6" width="12.453125" style="1" bestFit="1" customWidth="1"/>
    <col min="7" max="7" width="19.54296875" style="1" customWidth="1"/>
    <col min="8" max="9" width="12.453125" style="1" bestFit="1" customWidth="1"/>
    <col min="10" max="10" width="20.1796875" style="1" bestFit="1" customWidth="1"/>
    <col min="11" max="11" width="13.453125" style="1" bestFit="1" customWidth="1"/>
    <col min="12" max="12" width="11.7265625" style="1" bestFit="1" customWidth="1"/>
    <col min="13" max="13" width="21" style="1" bestFit="1" customWidth="1"/>
    <col min="14" max="14" width="15" style="1" bestFit="1" customWidth="1"/>
    <col min="15" max="17" width="12.453125" style="1" bestFit="1" customWidth="1"/>
    <col min="18" max="18" width="11.81640625" style="1" bestFit="1" customWidth="1"/>
    <col min="20" max="38" width="11.7265625" bestFit="1" customWidth="1"/>
  </cols>
  <sheetData>
    <row r="1" spans="1:38" x14ac:dyDescent="0.35">
      <c r="A1" t="s">
        <v>23</v>
      </c>
      <c r="B1" t="s">
        <v>24</v>
      </c>
      <c r="C1" t="s">
        <v>25</v>
      </c>
      <c r="D1" t="s">
        <v>26</v>
      </c>
      <c r="E1" t="s">
        <v>27</v>
      </c>
      <c r="F1" s="1" t="s">
        <v>10</v>
      </c>
      <c r="G1" s="1" t="s">
        <v>11</v>
      </c>
      <c r="H1" s="1" t="s">
        <v>12</v>
      </c>
      <c r="I1" s="1" t="s">
        <v>13</v>
      </c>
      <c r="J1" s="1" t="s">
        <v>28</v>
      </c>
      <c r="K1" s="1" t="s">
        <v>15</v>
      </c>
      <c r="L1" s="1" t="s">
        <v>29</v>
      </c>
      <c r="M1" s="1" t="s">
        <v>30</v>
      </c>
      <c r="N1" s="1" t="s">
        <v>31</v>
      </c>
      <c r="O1" s="1" t="s">
        <v>32</v>
      </c>
      <c r="P1" s="1" t="s">
        <v>33</v>
      </c>
      <c r="Q1" s="1" t="s">
        <v>34</v>
      </c>
      <c r="R1" s="1" t="s">
        <v>35</v>
      </c>
      <c r="S1" t="s">
        <v>36</v>
      </c>
      <c r="T1" t="s">
        <v>37</v>
      </c>
      <c r="U1" t="s">
        <v>38</v>
      </c>
      <c r="V1" t="s">
        <v>39</v>
      </c>
      <c r="W1" t="s">
        <v>40</v>
      </c>
      <c r="X1" t="s">
        <v>41</v>
      </c>
      <c r="Y1" t="s">
        <v>42</v>
      </c>
      <c r="Z1" t="s">
        <v>43</v>
      </c>
      <c r="AA1" t="s">
        <v>44</v>
      </c>
      <c r="AB1" t="s">
        <v>45</v>
      </c>
      <c r="AC1" t="s">
        <v>46</v>
      </c>
      <c r="AD1" t="s">
        <v>47</v>
      </c>
      <c r="AE1" t="s">
        <v>48</v>
      </c>
      <c r="AF1" t="s">
        <v>49</v>
      </c>
      <c r="AG1" t="s">
        <v>50</v>
      </c>
      <c r="AH1" t="s">
        <v>51</v>
      </c>
      <c r="AI1" t="s">
        <v>52</v>
      </c>
      <c r="AJ1" t="s">
        <v>53</v>
      </c>
      <c r="AK1" t="s">
        <v>54</v>
      </c>
      <c r="AL1" t="s">
        <v>55</v>
      </c>
    </row>
    <row r="2" spans="1:38" x14ac:dyDescent="0.35">
      <c r="A2">
        <v>518</v>
      </c>
      <c r="B2" t="s">
        <v>56</v>
      </c>
      <c r="C2">
        <v>442764</v>
      </c>
      <c r="D2">
        <v>2000</v>
      </c>
      <c r="E2" t="s">
        <v>57</v>
      </c>
      <c r="F2" s="1">
        <v>-4.0045000000000002</v>
      </c>
      <c r="G2" s="1">
        <v>-4.8456367705547914</v>
      </c>
      <c r="H2" s="1">
        <v>-2.7439145048646969</v>
      </c>
      <c r="I2" s="1">
        <v>-2.6444149653745841</v>
      </c>
      <c r="J2" s="1">
        <v>-0.58008333333333362</v>
      </c>
      <c r="K2" s="1">
        <v>-2.8650000000000002</v>
      </c>
      <c r="L2" s="1">
        <v>2.4E-2</v>
      </c>
      <c r="M2" s="1">
        <v>-0.39215855929299004</v>
      </c>
      <c r="N2" s="1">
        <v>-1.8654489999999999</v>
      </c>
      <c r="O2" s="1">
        <v>-0.48958333333333337</v>
      </c>
      <c r="P2" s="1">
        <v>-17.54174046675373</v>
      </c>
      <c r="Q2" s="1">
        <v>-16.961657133420395</v>
      </c>
      <c r="R2" s="1">
        <v>0.25674575769237301</v>
      </c>
    </row>
    <row r="3" spans="1:38" x14ac:dyDescent="0.35">
      <c r="A3">
        <v>917</v>
      </c>
      <c r="B3" t="s">
        <v>58</v>
      </c>
      <c r="C3">
        <v>95654</v>
      </c>
      <c r="D3">
        <v>2000</v>
      </c>
      <c r="E3" t="s">
        <v>59</v>
      </c>
      <c r="F3" s="1">
        <v>-3.3994999999999993</v>
      </c>
      <c r="G3" s="1">
        <v>-1.9638517845141097</v>
      </c>
      <c r="H3" s="1">
        <v>0.42343256695982917</v>
      </c>
      <c r="I3" s="1">
        <v>-1.7207587469487393</v>
      </c>
      <c r="J3" s="1">
        <v>-0.77550000000000008</v>
      </c>
      <c r="K3" s="1">
        <v>-5.22</v>
      </c>
      <c r="L3" s="1">
        <v>-2.9</v>
      </c>
      <c r="M3" s="1">
        <v>-1.220618132291247</v>
      </c>
      <c r="N3" s="1">
        <v>-1.4991591232709522</v>
      </c>
      <c r="O3" s="1">
        <v>-2.34375</v>
      </c>
      <c r="P3" s="1">
        <v>-15.399705220065218</v>
      </c>
      <c r="Q3" s="1">
        <v>-14.624205220065218</v>
      </c>
      <c r="R3" s="1">
        <v>0.13897806799643431</v>
      </c>
    </row>
    <row r="4" spans="1:38" x14ac:dyDescent="0.35">
      <c r="A4">
        <v>392</v>
      </c>
      <c r="B4" t="s">
        <v>60</v>
      </c>
      <c r="C4">
        <v>147175</v>
      </c>
      <c r="D4">
        <v>2000</v>
      </c>
      <c r="E4" t="s">
        <v>61</v>
      </c>
      <c r="F4" s="1">
        <v>-3.1825000000000001</v>
      </c>
      <c r="G4" s="1">
        <v>-1.8678430462982043</v>
      </c>
      <c r="H4" s="1">
        <v>-1.4698999748928478</v>
      </c>
      <c r="I4" s="1">
        <v>-2.804761904761905</v>
      </c>
      <c r="J4" s="1">
        <v>-1.1421666666666668</v>
      </c>
      <c r="K4" s="1">
        <v>-1.4630000000000001</v>
      </c>
      <c r="L4" s="1">
        <v>-1.4159999999999999</v>
      </c>
      <c r="M4" s="1">
        <v>1.4675674731205315</v>
      </c>
      <c r="N4" s="1">
        <v>-2.0952640000000002</v>
      </c>
      <c r="O4" s="1">
        <v>-1.65625</v>
      </c>
      <c r="P4" s="1">
        <v>-14.167118119499092</v>
      </c>
      <c r="Q4" s="1">
        <v>-13.024951452832426</v>
      </c>
      <c r="R4" s="1">
        <v>0.32687224320451519</v>
      </c>
    </row>
    <row r="5" spans="1:38" x14ac:dyDescent="0.35">
      <c r="A5">
        <v>957</v>
      </c>
      <c r="B5" t="s">
        <v>62</v>
      </c>
      <c r="C5">
        <v>44952</v>
      </c>
      <c r="D5">
        <v>2002</v>
      </c>
      <c r="E5" t="s">
        <v>63</v>
      </c>
      <c r="F5" s="1">
        <v>-2.7450000000000001</v>
      </c>
      <c r="G5" s="1">
        <v>-0.93100000000000005</v>
      </c>
      <c r="H5" s="1">
        <v>-0.73299999999999998</v>
      </c>
      <c r="I5" s="1">
        <v>-1.752</v>
      </c>
      <c r="J5" s="1">
        <v>-0.436</v>
      </c>
      <c r="K5" s="1">
        <v>-1.669</v>
      </c>
      <c r="L5" s="1">
        <v>0.23599999999999999</v>
      </c>
      <c r="M5" s="1">
        <v>-0.34</v>
      </c>
      <c r="N5" s="1">
        <v>-0.69116</v>
      </c>
      <c r="O5" s="1">
        <v>-0.85</v>
      </c>
      <c r="P5" s="1">
        <v>-8.2421600000000002</v>
      </c>
      <c r="Q5" s="1">
        <v>-7.8061599999999993</v>
      </c>
      <c r="R5" s="1">
        <v>0.31656982635567732</v>
      </c>
    </row>
    <row r="6" spans="1:38" x14ac:dyDescent="0.35">
      <c r="A6">
        <v>599</v>
      </c>
      <c r="B6" t="s">
        <v>64</v>
      </c>
      <c r="C6">
        <v>590573</v>
      </c>
      <c r="D6">
        <v>2000</v>
      </c>
      <c r="E6" t="s">
        <v>57</v>
      </c>
      <c r="F6" s="1">
        <v>-2.5348749999999995</v>
      </c>
      <c r="G6" s="1">
        <v>-1.9014565953716918</v>
      </c>
      <c r="H6" s="1">
        <v>-0.77103987103757066</v>
      </c>
      <c r="I6" s="1">
        <v>-1.9834808713843066</v>
      </c>
      <c r="J6" s="1">
        <v>-0.32404166666666662</v>
      </c>
      <c r="K6" s="1">
        <v>-3.8159999999999998</v>
      </c>
      <c r="L6" s="1">
        <v>0.40699999999999997</v>
      </c>
      <c r="M6" s="1">
        <v>-2.5033839782282561</v>
      </c>
      <c r="N6" s="1">
        <v>-1.9886100000000004</v>
      </c>
      <c r="O6" s="1">
        <v>-0.33333333333333331</v>
      </c>
      <c r="P6" s="1">
        <v>-11.933221316021827</v>
      </c>
      <c r="Q6" s="1">
        <v>-11.609179649355161</v>
      </c>
      <c r="R6" s="1">
        <v>0.20920239073251085</v>
      </c>
    </row>
    <row r="7" spans="1:38" x14ac:dyDescent="0.35">
      <c r="A7">
        <v>548</v>
      </c>
      <c r="B7" t="s">
        <v>65</v>
      </c>
      <c r="C7">
        <v>34713</v>
      </c>
      <c r="D7">
        <v>2000</v>
      </c>
      <c r="E7" t="s">
        <v>57</v>
      </c>
      <c r="F7" s="1">
        <v>-2.3220000000000001</v>
      </c>
      <c r="G7" s="1">
        <v>-1.716842658686669</v>
      </c>
      <c r="H7" s="1">
        <v>-2.3212400673995361</v>
      </c>
      <c r="I7" s="1">
        <v>-0.21244672272779611</v>
      </c>
      <c r="J7" s="1">
        <v>-0.98450000000000015</v>
      </c>
      <c r="K7" s="1">
        <v>-2.3079999999999998</v>
      </c>
      <c r="L7" s="1">
        <v>-0.503</v>
      </c>
      <c r="M7" s="1">
        <v>2.7883035874544415</v>
      </c>
      <c r="N7" s="1">
        <v>-1.2179409999999997</v>
      </c>
      <c r="O7" s="1">
        <v>-0.51041666666666674</v>
      </c>
      <c r="P7" s="1">
        <v>-7.0000835280262264</v>
      </c>
      <c r="Q7" s="1">
        <v>-6.0155835280262258</v>
      </c>
      <c r="R7" s="1">
        <v>0.27200000000000002</v>
      </c>
    </row>
    <row r="8" spans="1:38" x14ac:dyDescent="0.35">
      <c r="A8">
        <v>453</v>
      </c>
      <c r="B8" t="s">
        <v>66</v>
      </c>
      <c r="C8">
        <v>66553</v>
      </c>
      <c r="D8">
        <v>2002</v>
      </c>
      <c r="E8" t="s">
        <v>61</v>
      </c>
      <c r="F8" s="1">
        <v>-2.23</v>
      </c>
      <c r="G8" s="1">
        <v>0.22</v>
      </c>
      <c r="H8" s="1">
        <v>-2.7</v>
      </c>
      <c r="I8" s="1">
        <v>-2.27</v>
      </c>
      <c r="J8" s="1">
        <v>-4.0199999999999996</v>
      </c>
      <c r="K8" s="1">
        <v>-1.9470000000000001</v>
      </c>
      <c r="L8" s="1">
        <v>1.147</v>
      </c>
      <c r="M8" s="1">
        <v>-7.0000000000000007E-2</v>
      </c>
      <c r="N8" s="1">
        <v>-1.2864599999999999</v>
      </c>
      <c r="O8" s="1">
        <v>-1.24</v>
      </c>
      <c r="P8" s="1">
        <v>-12.44946</v>
      </c>
      <c r="Q8" s="1">
        <v>-8.4294600000000006</v>
      </c>
      <c r="R8" s="1">
        <v>0.3026350555653311</v>
      </c>
    </row>
    <row r="9" spans="1:38" x14ac:dyDescent="0.35">
      <c r="A9">
        <v>513</v>
      </c>
      <c r="B9" t="s">
        <v>67</v>
      </c>
      <c r="C9">
        <v>71523</v>
      </c>
      <c r="D9">
        <v>2000</v>
      </c>
      <c r="E9" t="s">
        <v>57</v>
      </c>
      <c r="F9" s="1">
        <v>-2.1918079829198129</v>
      </c>
      <c r="G9" s="1">
        <v>-1.9139364586732239</v>
      </c>
      <c r="H9" s="1">
        <v>-1.5474671949871357</v>
      </c>
      <c r="I9" s="1">
        <v>-1.7973600000000003</v>
      </c>
      <c r="J9" s="1">
        <v>-0.56872619047619055</v>
      </c>
      <c r="K9" s="1">
        <v>0.26400000000000001</v>
      </c>
      <c r="L9" s="1">
        <v>-2.629</v>
      </c>
      <c r="M9" s="1">
        <v>1.9029143460983406</v>
      </c>
      <c r="N9" s="1">
        <v>-1.4684349999999999</v>
      </c>
      <c r="O9" s="1">
        <v>-0.45833333333333326</v>
      </c>
      <c r="P9" s="1">
        <v>-10.672151814291357</v>
      </c>
      <c r="Q9" s="1">
        <v>-10.103425623815166</v>
      </c>
      <c r="R9" s="1">
        <v>0.41322075952265203</v>
      </c>
    </row>
    <row r="10" spans="1:38" x14ac:dyDescent="0.35">
      <c r="A10">
        <v>80</v>
      </c>
      <c r="B10" t="s">
        <v>68</v>
      </c>
      <c r="C10">
        <v>83900</v>
      </c>
      <c r="D10">
        <v>2001</v>
      </c>
      <c r="E10" t="s">
        <v>69</v>
      </c>
      <c r="F10" s="1">
        <v>-2.142698820212444</v>
      </c>
      <c r="G10" s="1">
        <v>-1.7132738393576299</v>
      </c>
      <c r="H10" s="1">
        <v>-0.54739248064185131</v>
      </c>
      <c r="I10" s="1">
        <v>-0.6005139272819674</v>
      </c>
      <c r="J10" s="1">
        <v>-1.5981083660472033</v>
      </c>
      <c r="K10" s="1">
        <v>1.1559999999999999</v>
      </c>
      <c r="L10" s="1">
        <v>1.7090000000000001</v>
      </c>
      <c r="M10" s="1">
        <v>0.90761660538506728</v>
      </c>
      <c r="N10" s="1">
        <v>-1.71</v>
      </c>
      <c r="O10" s="1">
        <v>-1.1354166666666667</v>
      </c>
      <c r="P10" s="1">
        <v>-6.8307874948226939</v>
      </c>
      <c r="Q10" s="1">
        <v>-5.2326791287754917</v>
      </c>
      <c r="R10" s="1">
        <v>0.45777809179195</v>
      </c>
    </row>
    <row r="11" spans="1:38" x14ac:dyDescent="0.35">
      <c r="A11">
        <v>624</v>
      </c>
      <c r="B11" t="s">
        <v>70</v>
      </c>
      <c r="C11">
        <v>38496</v>
      </c>
      <c r="D11">
        <v>2002</v>
      </c>
      <c r="E11" t="s">
        <v>57</v>
      </c>
      <c r="F11" s="1">
        <v>-2.08</v>
      </c>
      <c r="G11" s="1">
        <v>-2.15</v>
      </c>
      <c r="H11" s="1">
        <v>-3.5</v>
      </c>
      <c r="I11" s="1">
        <v>-2.1800000000000002</v>
      </c>
      <c r="J11" s="1">
        <v>-2.04</v>
      </c>
      <c r="K11" s="1">
        <v>-2.7919999999999998</v>
      </c>
      <c r="L11" s="1">
        <v>-1.5740000000000001</v>
      </c>
      <c r="M11" s="1">
        <v>6.93</v>
      </c>
      <c r="N11" s="1">
        <v>-1.5712600000000001</v>
      </c>
      <c r="O11" s="1">
        <v>-1.9166700000000001</v>
      </c>
      <c r="P11" s="1">
        <v>-10.08193</v>
      </c>
      <c r="Q11" s="1">
        <v>-8.0419300000000007</v>
      </c>
      <c r="R11" s="1">
        <v>0.27200000000000002</v>
      </c>
    </row>
    <row r="12" spans="1:38" x14ac:dyDescent="0.35">
      <c r="A12">
        <v>344</v>
      </c>
      <c r="B12" t="s">
        <v>71</v>
      </c>
      <c r="C12">
        <v>232737</v>
      </c>
      <c r="D12">
        <v>2000</v>
      </c>
      <c r="E12" t="s">
        <v>72</v>
      </c>
      <c r="F12" s="1">
        <v>-2.02</v>
      </c>
      <c r="G12" s="1">
        <v>-2.5408613752968758</v>
      </c>
      <c r="H12" s="1">
        <v>-1.6534114192626632</v>
      </c>
      <c r="I12" s="1">
        <v>-1.8071855998455739</v>
      </c>
      <c r="J12" s="1">
        <v>0.31991666666666679</v>
      </c>
      <c r="K12" s="1">
        <v>-8.1000000000000003E-2</v>
      </c>
      <c r="L12" s="1">
        <v>-1.0229999999999999</v>
      </c>
      <c r="M12" s="1">
        <v>0.30271001267970638</v>
      </c>
      <c r="N12" s="1">
        <v>-1.8999410000000001</v>
      </c>
      <c r="O12" s="1">
        <v>-1.2604166666666665</v>
      </c>
      <c r="P12" s="1">
        <v>-11.582189381725406</v>
      </c>
      <c r="Q12" s="1">
        <v>-11.902106048392072</v>
      </c>
      <c r="R12" s="1">
        <v>0.39594560451929278</v>
      </c>
    </row>
    <row r="13" spans="1:38" x14ac:dyDescent="0.35">
      <c r="A13">
        <v>479</v>
      </c>
      <c r="B13" t="s">
        <v>73</v>
      </c>
      <c r="C13">
        <v>71512</v>
      </c>
      <c r="D13">
        <v>2000</v>
      </c>
      <c r="E13" t="s">
        <v>61</v>
      </c>
      <c r="F13" s="1">
        <v>-1.97</v>
      </c>
      <c r="G13" s="1">
        <v>-0.89144690648292046</v>
      </c>
      <c r="H13" s="1">
        <v>-3.2036936428954648</v>
      </c>
      <c r="I13" s="1">
        <v>-2.7365646463429321</v>
      </c>
      <c r="J13" s="1">
        <v>-0.39783333333333332</v>
      </c>
      <c r="K13" s="1">
        <v>-0.746</v>
      </c>
      <c r="L13" s="1">
        <v>-0.36599999999999999</v>
      </c>
      <c r="M13" s="1">
        <v>-1.5960083184308864</v>
      </c>
      <c r="N13" s="1">
        <v>-1.309965</v>
      </c>
      <c r="O13" s="1">
        <v>-1.6458333333333333</v>
      </c>
      <c r="P13" s="1">
        <v>-14.117345180818871</v>
      </c>
      <c r="Q13" s="1">
        <v>-13.719511847485538</v>
      </c>
      <c r="R13" s="1">
        <v>0.36270617159088125</v>
      </c>
    </row>
    <row r="14" spans="1:38" x14ac:dyDescent="0.35">
      <c r="A14">
        <v>243</v>
      </c>
      <c r="B14" t="s">
        <v>74</v>
      </c>
      <c r="C14">
        <v>36000</v>
      </c>
      <c r="D14">
        <v>2000</v>
      </c>
      <c r="E14" t="s">
        <v>75</v>
      </c>
      <c r="F14" s="1">
        <v>-1.9615</v>
      </c>
      <c r="G14" s="1">
        <v>-1.112201848077119</v>
      </c>
      <c r="H14" s="1">
        <v>-1.6417131242344893</v>
      </c>
      <c r="I14" s="1">
        <v>0.3090009046135293</v>
      </c>
      <c r="J14" s="1">
        <v>-0.75808333333333322</v>
      </c>
      <c r="K14" s="1">
        <v>1.1160000000000001</v>
      </c>
      <c r="L14" s="1">
        <v>0.12</v>
      </c>
      <c r="M14" s="1">
        <v>-0.91196862336040518</v>
      </c>
      <c r="N14" s="1">
        <v>-0.20706399999999991</v>
      </c>
      <c r="O14" s="1">
        <v>-1.7916666666666665</v>
      </c>
      <c r="P14" s="1">
        <v>-7.9551966910584841</v>
      </c>
      <c r="Q14" s="1">
        <v>-7.1971133577251507</v>
      </c>
      <c r="R14" s="1">
        <v>0.45581339408614446</v>
      </c>
    </row>
    <row r="15" spans="1:38" x14ac:dyDescent="0.35">
      <c r="A15">
        <v>150</v>
      </c>
      <c r="B15" t="s">
        <v>76</v>
      </c>
      <c r="C15">
        <v>70700</v>
      </c>
      <c r="D15">
        <v>2001</v>
      </c>
      <c r="E15" t="s">
        <v>77</v>
      </c>
      <c r="F15" s="1">
        <v>-1.9388900685172099</v>
      </c>
      <c r="G15" s="1">
        <v>-1.9901509852343613</v>
      </c>
      <c r="H15" s="1">
        <v>-1.6327977315689979</v>
      </c>
      <c r="I15" s="1">
        <v>-2.0735078917110905</v>
      </c>
      <c r="J15" s="1">
        <v>-1.5375280986354114</v>
      </c>
      <c r="K15" s="1">
        <v>-0.55000000000000004</v>
      </c>
      <c r="L15" s="1">
        <v>0.19900000000000001</v>
      </c>
      <c r="M15" s="1">
        <v>0.18073635109544406</v>
      </c>
      <c r="N15" s="1">
        <v>-2.329202</v>
      </c>
      <c r="O15" s="1">
        <v>-1.9381762500000002</v>
      </c>
      <c r="P15" s="1">
        <v>-13.060516674571627</v>
      </c>
      <c r="Q15" s="1">
        <v>-11.522988575936216</v>
      </c>
      <c r="R15" s="1">
        <v>0.37251521496475243</v>
      </c>
    </row>
    <row r="16" spans="1:38" x14ac:dyDescent="0.35">
      <c r="A16">
        <v>361</v>
      </c>
      <c r="B16" t="s">
        <v>78</v>
      </c>
      <c r="C16">
        <v>93054</v>
      </c>
      <c r="D16">
        <v>2000</v>
      </c>
      <c r="E16" t="s">
        <v>61</v>
      </c>
      <c r="F16" s="1">
        <v>-1.87</v>
      </c>
      <c r="G16" s="1">
        <v>-1.518872157440208</v>
      </c>
      <c r="H16" s="1">
        <v>-0.72695168526933007</v>
      </c>
      <c r="I16" s="1">
        <v>-2.0605242680673093</v>
      </c>
      <c r="J16" s="1">
        <v>-1.2435238095238093</v>
      </c>
      <c r="K16" s="1">
        <v>0.13900000000000001</v>
      </c>
      <c r="L16" s="1">
        <v>-0.35399999999999998</v>
      </c>
      <c r="M16" s="1">
        <v>0.41293285814558045</v>
      </c>
      <c r="N16" s="1">
        <v>-2.28132</v>
      </c>
      <c r="O16" s="1">
        <v>-1.21875</v>
      </c>
      <c r="P16" s="1">
        <v>-10.861009062155077</v>
      </c>
      <c r="Q16" s="1">
        <v>-9.6174852526312691</v>
      </c>
      <c r="R16" s="1">
        <v>0.40697184519232571</v>
      </c>
    </row>
    <row r="17" spans="1:18" x14ac:dyDescent="0.35">
      <c r="A17">
        <v>268</v>
      </c>
      <c r="B17" t="s">
        <v>79</v>
      </c>
      <c r="C17">
        <v>147452</v>
      </c>
      <c r="D17">
        <v>2000</v>
      </c>
      <c r="E17" t="s">
        <v>75</v>
      </c>
      <c r="F17" s="1">
        <v>-1.7549457604351162</v>
      </c>
      <c r="G17" s="1">
        <v>-2.490953733318332</v>
      </c>
      <c r="H17" s="1">
        <v>-1.761191117549243</v>
      </c>
      <c r="I17" s="1">
        <v>-3.1478897208985708</v>
      </c>
      <c r="J17" s="1">
        <v>-0.53074999999999983</v>
      </c>
      <c r="K17" s="1">
        <v>-0.496</v>
      </c>
      <c r="L17" s="1">
        <v>-0.54800000000000004</v>
      </c>
      <c r="M17" s="1">
        <v>-0.54159886659165046</v>
      </c>
      <c r="N17" s="1">
        <v>-1.5830189999999997</v>
      </c>
      <c r="O17" s="1">
        <v>-0.86458333333333337</v>
      </c>
      <c r="P17" s="1">
        <v>-13.222931532126246</v>
      </c>
      <c r="Q17" s="1">
        <v>-12.692181532126247</v>
      </c>
      <c r="R17" s="1">
        <v>0.3751815260620131</v>
      </c>
    </row>
    <row r="18" spans="1:18" x14ac:dyDescent="0.35">
      <c r="A18">
        <v>612</v>
      </c>
      <c r="B18" t="s">
        <v>80</v>
      </c>
      <c r="C18">
        <v>73078</v>
      </c>
      <c r="D18">
        <v>2002</v>
      </c>
      <c r="E18" t="s">
        <v>57</v>
      </c>
      <c r="F18" s="1">
        <v>-1.75</v>
      </c>
      <c r="G18" s="1">
        <v>-1.0900000000000001</v>
      </c>
      <c r="H18" s="1">
        <v>-1.97</v>
      </c>
      <c r="I18" s="1">
        <v>-2.13</v>
      </c>
      <c r="J18" s="1">
        <v>-1.0900000000000001</v>
      </c>
      <c r="K18" s="1">
        <v>-1.7549999999999999</v>
      </c>
      <c r="L18" s="1">
        <v>0.74199999999999999</v>
      </c>
      <c r="M18" s="1">
        <v>1.34</v>
      </c>
      <c r="N18" s="1">
        <v>-1.5634100000000002</v>
      </c>
      <c r="O18" s="1">
        <v>-1.5</v>
      </c>
      <c r="P18" s="1">
        <v>-9.0114099999999997</v>
      </c>
      <c r="Q18" s="1">
        <v>-7.9214099999999998</v>
      </c>
      <c r="R18" s="1">
        <v>0.31226773722761264</v>
      </c>
    </row>
    <row r="19" spans="1:18" x14ac:dyDescent="0.35">
      <c r="A19">
        <v>402</v>
      </c>
      <c r="B19" t="s">
        <v>81</v>
      </c>
      <c r="C19">
        <v>82297</v>
      </c>
      <c r="D19">
        <v>2000</v>
      </c>
      <c r="E19" t="s">
        <v>61</v>
      </c>
      <c r="F19" s="1">
        <v>-1.7485000000000008</v>
      </c>
      <c r="G19" s="1">
        <v>-1.4360815969439635</v>
      </c>
      <c r="H19" s="1">
        <v>-0.82934665385177764</v>
      </c>
      <c r="I19" s="1">
        <v>-1.3253428571428572</v>
      </c>
      <c r="J19" s="1">
        <v>-0.61599999999999977</v>
      </c>
      <c r="K19" s="1">
        <v>-1.347</v>
      </c>
      <c r="L19" s="1">
        <v>-1.2470000000000001</v>
      </c>
      <c r="M19" s="1">
        <v>1.2249004185822883</v>
      </c>
      <c r="N19" s="1">
        <v>-1.0257039999999999</v>
      </c>
      <c r="O19" s="1">
        <v>-1.2395833333333333</v>
      </c>
      <c r="P19" s="1">
        <v>-8.2426580226896426</v>
      </c>
      <c r="Q19" s="1">
        <v>-7.626658022689643</v>
      </c>
      <c r="R19" s="1">
        <v>0.33265858087808126</v>
      </c>
    </row>
    <row r="20" spans="1:18" x14ac:dyDescent="0.35">
      <c r="A20">
        <v>489</v>
      </c>
      <c r="B20" t="s">
        <v>82</v>
      </c>
      <c r="C20">
        <v>26354</v>
      </c>
      <c r="D20">
        <v>2000</v>
      </c>
      <c r="E20" t="s">
        <v>57</v>
      </c>
      <c r="F20" s="1">
        <v>-1.7250000000000001</v>
      </c>
      <c r="G20" s="1">
        <v>-0.38598693270892792</v>
      </c>
      <c r="H20" s="1">
        <v>-7.8467804678279407E-3</v>
      </c>
      <c r="I20" s="1">
        <v>-0.81308110427692737</v>
      </c>
      <c r="J20" s="1">
        <v>-2.0299999999999998</v>
      </c>
      <c r="K20" s="1">
        <v>-0.95199999999999996</v>
      </c>
      <c r="L20" s="1">
        <v>1.5740000000000001</v>
      </c>
      <c r="M20" s="1">
        <v>0.81734073072218549</v>
      </c>
      <c r="N20" s="1">
        <v>-1.9541879999999998</v>
      </c>
      <c r="O20" s="1">
        <v>-0.95833333333333337</v>
      </c>
      <c r="P20" s="1">
        <v>-5.4830954200648305</v>
      </c>
      <c r="Q20" s="1">
        <v>-3.4530954200648312</v>
      </c>
      <c r="R20" s="1">
        <v>0.35238901455197763</v>
      </c>
    </row>
    <row r="21" spans="1:18" x14ac:dyDescent="0.35">
      <c r="A21">
        <v>512</v>
      </c>
      <c r="B21" t="s">
        <v>83</v>
      </c>
      <c r="C21">
        <v>27088</v>
      </c>
      <c r="D21">
        <v>2000</v>
      </c>
      <c r="E21" t="s">
        <v>57</v>
      </c>
      <c r="F21" s="1">
        <v>-1.7109891776034696</v>
      </c>
      <c r="G21" s="1">
        <v>-7.3050354591710387E-2</v>
      </c>
      <c r="H21" s="1">
        <v>-3.037339632797214</v>
      </c>
      <c r="I21" s="1">
        <v>-1.5025121683152769</v>
      </c>
      <c r="J21" s="1">
        <v>-2.42</v>
      </c>
      <c r="K21" s="1">
        <v>-1.272</v>
      </c>
      <c r="L21" s="1">
        <v>-4.5380000000000003</v>
      </c>
      <c r="M21" s="1">
        <v>1.063104282984298</v>
      </c>
      <c r="N21" s="1">
        <v>-1.4648944104254986</v>
      </c>
      <c r="O21" s="1">
        <v>-2.5</v>
      </c>
      <c r="P21" s="1">
        <v>-16.183681460748872</v>
      </c>
      <c r="Q21" s="1">
        <v>-13.763681460748872</v>
      </c>
      <c r="R21" s="1">
        <v>0.3364190635581118</v>
      </c>
    </row>
    <row r="22" spans="1:18" x14ac:dyDescent="0.35">
      <c r="A22">
        <v>397</v>
      </c>
      <c r="B22" t="s">
        <v>84</v>
      </c>
      <c r="C22">
        <v>26000</v>
      </c>
      <c r="D22">
        <v>2001</v>
      </c>
      <c r="E22" t="s">
        <v>61</v>
      </c>
      <c r="F22" s="1">
        <v>-1.6626126922980642</v>
      </c>
      <c r="G22" s="1">
        <v>-0.63523345438245193</v>
      </c>
      <c r="H22" s="1">
        <v>-3.6841876880351769</v>
      </c>
      <c r="I22" s="1">
        <v>3.25</v>
      </c>
      <c r="J22" s="1">
        <v>-0.79</v>
      </c>
      <c r="K22" s="1">
        <v>-1.2470000000000001</v>
      </c>
      <c r="L22" s="1">
        <v>-2.2919999999999998</v>
      </c>
      <c r="M22" s="1">
        <v>0.70375436529607838</v>
      </c>
      <c r="N22" s="1">
        <v>-1.1302759999999998</v>
      </c>
      <c r="O22" s="1">
        <v>-1.823</v>
      </c>
      <c r="P22" s="1">
        <v>-8.0635554694196152</v>
      </c>
      <c r="Q22" s="1">
        <v>-7.2735554694196143</v>
      </c>
      <c r="R22" s="1">
        <v>0.337632807864435</v>
      </c>
    </row>
    <row r="23" spans="1:18" x14ac:dyDescent="0.35">
      <c r="A23">
        <v>968</v>
      </c>
      <c r="B23" t="s">
        <v>3</v>
      </c>
      <c r="C23">
        <v>49800</v>
      </c>
      <c r="D23">
        <v>2002</v>
      </c>
      <c r="E23" t="s">
        <v>63</v>
      </c>
      <c r="F23" s="1">
        <v>-1.65</v>
      </c>
      <c r="G23" s="1">
        <v>-2.0099999999999998</v>
      </c>
      <c r="H23" s="1">
        <v>-0.4</v>
      </c>
      <c r="I23" s="1">
        <v>-0.96</v>
      </c>
      <c r="J23" s="1">
        <v>-0.04</v>
      </c>
      <c r="K23" s="1">
        <v>-3.03</v>
      </c>
      <c r="L23" s="1">
        <v>-1.228</v>
      </c>
      <c r="M23" s="1">
        <v>-1.07</v>
      </c>
      <c r="N23" s="1">
        <v>-0.58401999999999998</v>
      </c>
      <c r="O23" s="1">
        <v>-1.59</v>
      </c>
      <c r="P23" s="1">
        <v>-9.5320199999999993</v>
      </c>
      <c r="Q23" s="1">
        <v>-9.4920200000000001</v>
      </c>
      <c r="R23" s="1">
        <v>0.24850201641762276</v>
      </c>
    </row>
    <row r="24" spans="1:18" x14ac:dyDescent="0.35">
      <c r="A24">
        <v>1674</v>
      </c>
      <c r="B24" t="s">
        <v>85</v>
      </c>
      <c r="C24">
        <v>75157</v>
      </c>
      <c r="D24">
        <v>2002</v>
      </c>
      <c r="E24" t="s">
        <v>86</v>
      </c>
      <c r="F24" s="1">
        <v>-1.61</v>
      </c>
      <c r="G24" s="1">
        <v>-1.32</v>
      </c>
      <c r="H24" s="1">
        <v>-3.15</v>
      </c>
      <c r="I24" s="1">
        <v>-1.66</v>
      </c>
      <c r="J24" s="1">
        <v>-1.5</v>
      </c>
      <c r="K24" s="1">
        <v>-1.29</v>
      </c>
      <c r="L24" s="1">
        <v>-2.7250000000000001</v>
      </c>
      <c r="M24" s="1">
        <v>-1.48</v>
      </c>
      <c r="N24" s="1">
        <v>-0.85975000000000001</v>
      </c>
      <c r="O24" s="1">
        <v>-1.0833299999999999</v>
      </c>
      <c r="P24" s="1">
        <v>-15.38808</v>
      </c>
      <c r="Q24" s="1">
        <v>-13.88808</v>
      </c>
      <c r="R24" s="1">
        <v>0.33552019199194683</v>
      </c>
    </row>
    <row r="25" spans="1:18" x14ac:dyDescent="0.35">
      <c r="A25">
        <v>622</v>
      </c>
      <c r="B25" t="s">
        <v>87</v>
      </c>
      <c r="C25">
        <v>74300</v>
      </c>
      <c r="D25">
        <v>2001</v>
      </c>
      <c r="E25" t="s">
        <v>57</v>
      </c>
      <c r="F25" s="1">
        <v>-1.5678547339207376</v>
      </c>
      <c r="G25" s="1">
        <v>-2.1573466715543259</v>
      </c>
      <c r="H25" s="1">
        <v>-3.1272647757091088</v>
      </c>
      <c r="I25" s="1">
        <v>-0.6573257314974178</v>
      </c>
      <c r="J25" s="1">
        <v>-0.44645898480453683</v>
      </c>
      <c r="K25" s="1">
        <v>-2.2530000000000001</v>
      </c>
      <c r="L25" s="1">
        <v>0.308</v>
      </c>
      <c r="M25" s="1">
        <v>3.49</v>
      </c>
      <c r="N25" s="1">
        <v>-1.5021152050000004</v>
      </c>
      <c r="O25" s="1">
        <v>-1.7</v>
      </c>
      <c r="P25" s="1">
        <v>-7.360366102486128</v>
      </c>
      <c r="Q25" s="1">
        <v>-6.9139071176815898</v>
      </c>
      <c r="R25" s="1">
        <v>0.28735209854305044</v>
      </c>
    </row>
    <row r="26" spans="1:18" x14ac:dyDescent="0.35">
      <c r="A26">
        <v>796</v>
      </c>
      <c r="B26" t="s">
        <v>88</v>
      </c>
      <c r="C26">
        <v>92771</v>
      </c>
      <c r="D26">
        <v>2000</v>
      </c>
      <c r="E26" t="s">
        <v>86</v>
      </c>
      <c r="F26" s="1">
        <v>-1.5389999999999993</v>
      </c>
      <c r="G26" s="1">
        <v>-0.6996843122397397</v>
      </c>
      <c r="H26" s="1">
        <v>-2.3592630033847057</v>
      </c>
      <c r="I26" s="1">
        <v>-2.106294536817102</v>
      </c>
      <c r="J26" s="1">
        <v>-0.25299999999999995</v>
      </c>
      <c r="K26" s="1">
        <v>-2.1869999999999998</v>
      </c>
      <c r="L26" s="1">
        <v>-1.5129999999999999</v>
      </c>
      <c r="M26" s="1">
        <v>-1.1425499298955462</v>
      </c>
      <c r="N26" s="1">
        <v>-1.5596882422802851</v>
      </c>
      <c r="O26" s="1">
        <v>-1.28</v>
      </c>
      <c r="P26" s="1">
        <v>-12.452480024617378</v>
      </c>
      <c r="Q26" s="1">
        <v>-12.199480024617378</v>
      </c>
      <c r="R26" s="1">
        <v>0.29066781126698149</v>
      </c>
    </row>
    <row r="27" spans="1:18" x14ac:dyDescent="0.35">
      <c r="A27">
        <v>906</v>
      </c>
      <c r="B27" t="s">
        <v>6</v>
      </c>
      <c r="C27">
        <v>34052</v>
      </c>
      <c r="D27">
        <v>2002</v>
      </c>
      <c r="E27" t="s">
        <v>63</v>
      </c>
      <c r="F27" s="1">
        <v>-1.53</v>
      </c>
      <c r="G27" s="1">
        <v>-1.75</v>
      </c>
      <c r="H27" s="1">
        <v>0.22</v>
      </c>
      <c r="I27" s="1">
        <v>-1.01</v>
      </c>
      <c r="J27" s="1">
        <v>-2.0499999999999998</v>
      </c>
      <c r="K27" s="1">
        <v>-3.03</v>
      </c>
      <c r="L27" s="1">
        <v>-1.228</v>
      </c>
      <c r="M27" s="1">
        <v>0.6</v>
      </c>
      <c r="N27" s="1">
        <v>-0.92518999999999996</v>
      </c>
      <c r="O27" s="1">
        <v>-1.17</v>
      </c>
      <c r="P27" s="1">
        <v>-8.8431899999999999</v>
      </c>
      <c r="Q27" s="1">
        <v>-6.7931900000000001</v>
      </c>
      <c r="R27" s="1">
        <v>0.24850201641762276</v>
      </c>
    </row>
    <row r="28" spans="1:18" x14ac:dyDescent="0.35">
      <c r="A28">
        <v>307</v>
      </c>
      <c r="B28" t="s">
        <v>89</v>
      </c>
      <c r="C28">
        <v>120499</v>
      </c>
      <c r="D28">
        <v>2000</v>
      </c>
      <c r="E28" t="s">
        <v>72</v>
      </c>
      <c r="F28" s="1">
        <v>-1.5085000000000002</v>
      </c>
      <c r="G28" s="1">
        <v>-1.9950847382241832</v>
      </c>
      <c r="H28" s="1">
        <v>-1.4910005900170922</v>
      </c>
      <c r="I28" s="1">
        <v>-2.7054986470815607</v>
      </c>
      <c r="J28" s="1">
        <v>-0.11733333333333326</v>
      </c>
      <c r="K28" s="1">
        <v>-0.30599999999999999</v>
      </c>
      <c r="L28" s="1">
        <v>-1.464</v>
      </c>
      <c r="M28" s="1">
        <v>-0.44795588265416908</v>
      </c>
      <c r="N28" s="1">
        <v>-1.1789149999999999</v>
      </c>
      <c r="O28" s="1">
        <v>-0.90625</v>
      </c>
      <c r="P28" s="1">
        <v>-11.814538191310337</v>
      </c>
      <c r="Q28" s="1">
        <v>-11.697204857977004</v>
      </c>
      <c r="R28" s="1">
        <v>0.38469261099154411</v>
      </c>
    </row>
    <row r="29" spans="1:18" x14ac:dyDescent="0.35">
      <c r="A29">
        <v>758</v>
      </c>
      <c r="B29" t="s">
        <v>90</v>
      </c>
      <c r="C29">
        <v>157050</v>
      </c>
      <c r="D29">
        <v>2000</v>
      </c>
      <c r="E29" t="s">
        <v>86</v>
      </c>
      <c r="F29" s="1">
        <v>-1.4850000000000001</v>
      </c>
      <c r="G29" s="1">
        <v>-0.73173281765595943</v>
      </c>
      <c r="H29" s="1">
        <v>-2.9939831893313773</v>
      </c>
      <c r="I29" s="1">
        <v>0.15248860416409968</v>
      </c>
      <c r="J29" s="1">
        <v>-0.36116666666666658</v>
      </c>
      <c r="K29" s="1">
        <v>-1.8340000000000001</v>
      </c>
      <c r="L29" s="1">
        <v>-1.3839999999999999</v>
      </c>
      <c r="M29" s="1">
        <v>-1.9316733431075133</v>
      </c>
      <c r="N29" s="1">
        <v>-1.4894689999999999</v>
      </c>
      <c r="O29" s="1">
        <v>-1.2708333333333335</v>
      </c>
      <c r="P29" s="1">
        <v>-11.49536974593075</v>
      </c>
      <c r="Q29" s="1">
        <v>-11.134203079264084</v>
      </c>
      <c r="R29" s="1">
        <v>0.30832085458021008</v>
      </c>
    </row>
    <row r="30" spans="1:18" x14ac:dyDescent="0.35">
      <c r="A30">
        <v>316</v>
      </c>
      <c r="B30" t="s">
        <v>91</v>
      </c>
      <c r="C30">
        <v>18333</v>
      </c>
      <c r="D30">
        <v>2002</v>
      </c>
      <c r="E30" t="s">
        <v>72</v>
      </c>
      <c r="F30" s="1">
        <v>-1.4630000000000001</v>
      </c>
      <c r="G30" s="1">
        <v>-1.929</v>
      </c>
      <c r="H30" s="1">
        <v>-0.65600000000000003</v>
      </c>
      <c r="I30" s="1">
        <v>-0.20200000000000001</v>
      </c>
      <c r="J30" s="1">
        <v>-1.675</v>
      </c>
      <c r="K30" s="1">
        <v>0.06</v>
      </c>
      <c r="L30" s="1">
        <v>-0.59799999999999998</v>
      </c>
      <c r="M30" s="1">
        <v>-1.06</v>
      </c>
      <c r="N30" s="1">
        <v>-1.246</v>
      </c>
      <c r="O30" s="1">
        <v>2.0310000000000001</v>
      </c>
      <c r="P30" s="1">
        <v>-6.798</v>
      </c>
      <c r="Q30" s="1">
        <v>-5.1229999999999993</v>
      </c>
      <c r="R30" s="1">
        <v>0.40300153365694269</v>
      </c>
    </row>
    <row r="31" spans="1:18" x14ac:dyDescent="0.35">
      <c r="A31">
        <v>441</v>
      </c>
      <c r="B31" t="s">
        <v>92</v>
      </c>
      <c r="C31">
        <v>17000</v>
      </c>
      <c r="D31">
        <v>2002</v>
      </c>
      <c r="E31" t="s">
        <v>93</v>
      </c>
      <c r="F31" s="1">
        <v>-1.4330000000000001</v>
      </c>
      <c r="G31" s="1">
        <v>-2.0110000000000001</v>
      </c>
      <c r="H31" s="1">
        <v>-1.0389999999999999</v>
      </c>
      <c r="I31" s="1">
        <v>-1.3919999999999999</v>
      </c>
      <c r="J31" s="1">
        <v>-1.919</v>
      </c>
      <c r="K31" s="1">
        <v>0.754</v>
      </c>
      <c r="L31" s="1">
        <v>-3.5609999999999999</v>
      </c>
      <c r="M31" s="1">
        <v>-1.17</v>
      </c>
      <c r="N31" s="1">
        <v>-1.1399999999999999</v>
      </c>
      <c r="O31" s="1">
        <v>-2.5299999999999998</v>
      </c>
      <c r="P31" s="1">
        <v>-16.195</v>
      </c>
      <c r="Q31" s="1">
        <v>-14.276</v>
      </c>
      <c r="R31" s="1">
        <v>0.43770998830552843</v>
      </c>
    </row>
    <row r="32" spans="1:18" x14ac:dyDescent="0.35">
      <c r="A32">
        <v>202</v>
      </c>
      <c r="B32" t="s">
        <v>94</v>
      </c>
      <c r="C32">
        <v>136174</v>
      </c>
      <c r="D32">
        <v>2000</v>
      </c>
      <c r="E32" t="s">
        <v>75</v>
      </c>
      <c r="F32" s="1">
        <v>-1.4044999999999996</v>
      </c>
      <c r="G32" s="1">
        <v>-0.94910173006622756</v>
      </c>
      <c r="H32" s="1">
        <v>-0.84326289424917034</v>
      </c>
      <c r="I32" s="1">
        <v>-0.74549142857142869</v>
      </c>
      <c r="J32" s="1">
        <v>0.27</v>
      </c>
      <c r="K32" s="1">
        <v>-2.3719999999999999</v>
      </c>
      <c r="L32" s="1">
        <v>-2.383</v>
      </c>
      <c r="M32" s="1">
        <v>-1.0825094691539519</v>
      </c>
      <c r="N32" s="1">
        <v>-2.1195750000000002</v>
      </c>
      <c r="O32" s="1">
        <v>-0.38500000000000001</v>
      </c>
      <c r="P32" s="1">
        <v>-9.6424405220407792</v>
      </c>
      <c r="Q32" s="1">
        <v>-9.9124405220407787</v>
      </c>
      <c r="R32" s="1">
        <v>0.28138497474986257</v>
      </c>
    </row>
    <row r="33" spans="1:18" x14ac:dyDescent="0.35">
      <c r="A33">
        <v>772</v>
      </c>
      <c r="B33" t="s">
        <v>95</v>
      </c>
      <c r="C33">
        <v>198330</v>
      </c>
      <c r="D33">
        <v>2000</v>
      </c>
      <c r="E33" t="s">
        <v>86</v>
      </c>
      <c r="F33" s="1">
        <v>-1.2689999999999997</v>
      </c>
      <c r="G33" s="1">
        <v>-2.4049064038975314</v>
      </c>
      <c r="H33" s="1">
        <v>-0.86588785076546415</v>
      </c>
      <c r="I33" s="1">
        <v>-2.0644426025694158</v>
      </c>
      <c r="J33" s="1">
        <v>-0.39</v>
      </c>
      <c r="K33" s="1">
        <v>-1.74</v>
      </c>
      <c r="L33" s="1">
        <v>-1.992</v>
      </c>
      <c r="M33" s="1">
        <v>-1.7406175927643115</v>
      </c>
      <c r="N33" s="1">
        <v>-1.5531174886033985</v>
      </c>
      <c r="O33" s="1">
        <v>-1.427</v>
      </c>
      <c r="P33" s="1">
        <v>-13.70697193860012</v>
      </c>
      <c r="Q33" s="1">
        <v>-13.316971938600121</v>
      </c>
      <c r="R33" s="1">
        <v>0.31300565828494503</v>
      </c>
    </row>
    <row r="34" spans="1:18" x14ac:dyDescent="0.35">
      <c r="A34">
        <v>556</v>
      </c>
      <c r="B34" t="s">
        <v>96</v>
      </c>
      <c r="C34">
        <v>33000</v>
      </c>
      <c r="D34">
        <v>2001</v>
      </c>
      <c r="E34" t="s">
        <v>57</v>
      </c>
      <c r="F34" s="1">
        <v>-1.267202983069827</v>
      </c>
      <c r="G34" s="1">
        <v>-1.9985106823536924</v>
      </c>
      <c r="H34" s="1">
        <v>-2.957976679921817</v>
      </c>
      <c r="I34" s="1">
        <v>-0.31215265963479621</v>
      </c>
      <c r="J34" s="1">
        <v>-3.6635289165142186</v>
      </c>
      <c r="K34" s="1">
        <v>-1.94</v>
      </c>
      <c r="L34" s="1">
        <v>-0.81100000000000005</v>
      </c>
      <c r="M34" s="1">
        <v>1.86</v>
      </c>
      <c r="N34" s="1">
        <v>-1.39024934</v>
      </c>
      <c r="O34" s="1">
        <v>-1.40625</v>
      </c>
      <c r="P34" s="1">
        <v>-11.946871261494351</v>
      </c>
      <c r="Q34" s="1">
        <v>-8.2833423449801327</v>
      </c>
      <c r="R34" s="1">
        <v>0.30302411068023333</v>
      </c>
    </row>
    <row r="35" spans="1:18" x14ac:dyDescent="0.35">
      <c r="A35">
        <v>439</v>
      </c>
      <c r="B35" t="s">
        <v>97</v>
      </c>
      <c r="C35">
        <v>70284</v>
      </c>
      <c r="D35">
        <v>2002</v>
      </c>
      <c r="E35" t="s">
        <v>61</v>
      </c>
      <c r="F35" s="1">
        <v>-1.238</v>
      </c>
      <c r="G35" s="1">
        <v>-0.47099999999999997</v>
      </c>
      <c r="H35" s="1">
        <v>-1.077</v>
      </c>
      <c r="I35" s="1">
        <v>-0.23899999999999999</v>
      </c>
      <c r="J35" s="1">
        <v>-1.3759999999999999</v>
      </c>
      <c r="K35" s="1">
        <v>-1.298</v>
      </c>
      <c r="L35" s="1">
        <v>-1.83</v>
      </c>
      <c r="M35" s="1">
        <v>1.69</v>
      </c>
      <c r="N35" s="1">
        <v>-1.25</v>
      </c>
      <c r="O35" s="1">
        <v>-1.167</v>
      </c>
      <c r="P35" s="1">
        <v>-6.9580000000000002</v>
      </c>
      <c r="Q35" s="1">
        <v>-5.5820000000000007</v>
      </c>
      <c r="R35" s="1">
        <v>0.33507632971686385</v>
      </c>
    </row>
    <row r="36" spans="1:18" x14ac:dyDescent="0.35">
      <c r="A36">
        <v>753</v>
      </c>
      <c r="B36" t="s">
        <v>98</v>
      </c>
      <c r="C36">
        <v>22600</v>
      </c>
      <c r="D36">
        <v>2001</v>
      </c>
      <c r="E36" t="s">
        <v>86</v>
      </c>
      <c r="F36" s="1">
        <v>-1.2062306056961587</v>
      </c>
      <c r="G36" s="1">
        <v>-1.5870531731158981</v>
      </c>
      <c r="H36" s="1">
        <v>-2.9114282478196847</v>
      </c>
      <c r="I36" s="1">
        <v>-5.8571959408757812E-2</v>
      </c>
      <c r="J36" s="1">
        <v>-1.7555944992197472</v>
      </c>
      <c r="K36" s="1">
        <v>-0.58799999999999997</v>
      </c>
      <c r="L36" s="1">
        <v>-1.341</v>
      </c>
      <c r="M36" s="1">
        <v>-0.16446129905374557</v>
      </c>
      <c r="N36" s="1">
        <v>-1.2417147225000003</v>
      </c>
      <c r="O36" s="1">
        <v>2.2080000000000002</v>
      </c>
      <c r="P36" s="1">
        <v>-8.0580545068139902</v>
      </c>
      <c r="Q36" s="1">
        <v>-6.3024600075942434</v>
      </c>
      <c r="R36" s="1">
        <v>0.37061648980583523</v>
      </c>
    </row>
    <row r="37" spans="1:18" x14ac:dyDescent="0.35">
      <c r="A37">
        <v>384</v>
      </c>
      <c r="B37" t="s">
        <v>99</v>
      </c>
      <c r="C37">
        <v>23807</v>
      </c>
      <c r="D37">
        <v>2002</v>
      </c>
      <c r="E37" t="s">
        <v>61</v>
      </c>
      <c r="F37" s="1">
        <v>-1.2</v>
      </c>
      <c r="G37" s="1">
        <v>-0.03</v>
      </c>
      <c r="H37" s="1">
        <v>-2.0299999999999998</v>
      </c>
      <c r="I37" s="1">
        <v>-0.81200000000000006</v>
      </c>
      <c r="J37" s="1">
        <v>-1.52</v>
      </c>
      <c r="K37" s="1">
        <v>-2.5680000000000001</v>
      </c>
      <c r="L37" s="1">
        <v>1.917</v>
      </c>
      <c r="M37" s="1">
        <v>3.56</v>
      </c>
      <c r="N37" s="1">
        <v>-1.356484</v>
      </c>
      <c r="O37" s="1">
        <v>-2.89</v>
      </c>
      <c r="P37" s="1">
        <v>-4.3614840000000008</v>
      </c>
      <c r="Q37" s="1">
        <v>-2.8414840000000003</v>
      </c>
      <c r="R37" s="1">
        <v>0.27161898864765943</v>
      </c>
    </row>
    <row r="38" spans="1:18" x14ac:dyDescent="0.35">
      <c r="A38">
        <v>394</v>
      </c>
      <c r="B38" t="s">
        <v>100</v>
      </c>
      <c r="C38">
        <v>56900</v>
      </c>
      <c r="D38">
        <v>2001</v>
      </c>
      <c r="E38" t="s">
        <v>61</v>
      </c>
      <c r="F38" s="1">
        <v>-1.1958576651114468</v>
      </c>
      <c r="G38" s="1">
        <v>-0.98742325410250498</v>
      </c>
      <c r="H38" s="1">
        <v>-0.628235294117647</v>
      </c>
      <c r="I38" s="1">
        <v>-0.43840579823237641</v>
      </c>
      <c r="J38" s="1">
        <v>-0.91598329385529687</v>
      </c>
      <c r="K38" s="1">
        <v>-2.06</v>
      </c>
      <c r="L38" s="1">
        <v>-2.3559999999999999</v>
      </c>
      <c r="M38" s="1">
        <v>-2.2664062388702377</v>
      </c>
      <c r="N38" s="1">
        <v>-1.71757077</v>
      </c>
      <c r="O38" s="1">
        <v>-0.17708333333333331</v>
      </c>
      <c r="P38" s="1">
        <v>-10.682965647622844</v>
      </c>
      <c r="Q38" s="1">
        <v>-9.7669823537675473</v>
      </c>
      <c r="R38" s="1">
        <v>0.29698761195529222</v>
      </c>
    </row>
    <row r="39" spans="1:18" x14ac:dyDescent="0.35">
      <c r="A39">
        <v>14</v>
      </c>
      <c r="B39" t="s">
        <v>101</v>
      </c>
      <c r="C39">
        <v>167857</v>
      </c>
      <c r="D39">
        <v>2000</v>
      </c>
      <c r="E39" t="s">
        <v>102</v>
      </c>
      <c r="F39" s="1">
        <v>-1.1924999999999999</v>
      </c>
      <c r="G39" s="1">
        <v>-2.1067572448059249</v>
      </c>
      <c r="H39" s="1">
        <v>0.56571011729010079</v>
      </c>
      <c r="I39" s="1">
        <v>-0.40601217656012167</v>
      </c>
      <c r="J39" s="1">
        <v>1.6389999999999998</v>
      </c>
      <c r="K39" s="1">
        <v>1.0940000000000001</v>
      </c>
      <c r="L39" s="1">
        <v>-1.1040000000000001</v>
      </c>
      <c r="M39" s="1">
        <v>0.94238656973292145</v>
      </c>
      <c r="N39" s="1">
        <v>-1.4850000000000001</v>
      </c>
      <c r="O39" s="1">
        <v>-0.28125</v>
      </c>
      <c r="P39" s="1">
        <v>-3.4284227343430245</v>
      </c>
      <c r="Q39" s="1">
        <v>-5.0674227343430251</v>
      </c>
      <c r="R39" s="1">
        <v>0.45469505030602547</v>
      </c>
    </row>
    <row r="40" spans="1:18" x14ac:dyDescent="0.35">
      <c r="A40">
        <v>664</v>
      </c>
      <c r="B40" t="s">
        <v>103</v>
      </c>
      <c r="C40">
        <v>25500</v>
      </c>
      <c r="D40">
        <v>2001</v>
      </c>
      <c r="E40" t="s">
        <v>104</v>
      </c>
      <c r="F40" s="1">
        <v>-1.1794263236672964</v>
      </c>
      <c r="G40" s="1">
        <v>-1.3644705591037509</v>
      </c>
      <c r="H40" s="1">
        <v>-2.8094059405940599</v>
      </c>
      <c r="I40" s="1">
        <v>-0.61941222468395696</v>
      </c>
      <c r="J40" s="1">
        <v>-1.748840988966716</v>
      </c>
      <c r="K40" s="1">
        <v>0.22500000000000001</v>
      </c>
      <c r="L40" s="1">
        <v>-0.7</v>
      </c>
      <c r="M40" s="1">
        <v>-1.26</v>
      </c>
      <c r="N40" s="1">
        <v>-0.84</v>
      </c>
      <c r="O40" s="1">
        <v>-1.9895833333333335</v>
      </c>
      <c r="P40" s="1">
        <v>-12.511139370349113</v>
      </c>
      <c r="Q40" s="1">
        <v>-10.762298381382399</v>
      </c>
      <c r="R40" s="1">
        <v>0.41126633805722101</v>
      </c>
    </row>
    <row r="41" spans="1:18" x14ac:dyDescent="0.35">
      <c r="A41">
        <v>18</v>
      </c>
      <c r="B41" t="s">
        <v>105</v>
      </c>
      <c r="C41">
        <v>33053</v>
      </c>
      <c r="D41">
        <v>2002</v>
      </c>
      <c r="E41" t="s">
        <v>102</v>
      </c>
      <c r="F41" s="1">
        <v>-1.1419999999999999</v>
      </c>
      <c r="G41" s="1">
        <v>-0.86599999999999999</v>
      </c>
      <c r="H41" s="1">
        <v>-0.23799999999999999</v>
      </c>
      <c r="I41" s="1">
        <v>-0.214</v>
      </c>
      <c r="J41" s="1">
        <v>-3.226</v>
      </c>
      <c r="K41" s="1">
        <v>-1.2909999999999999</v>
      </c>
      <c r="L41" s="1">
        <v>0.48399999999999999</v>
      </c>
      <c r="M41" s="1">
        <v>-1.19</v>
      </c>
      <c r="N41" s="1">
        <v>-1.2625980000000001</v>
      </c>
      <c r="O41" s="1">
        <v>-2.364583333333333</v>
      </c>
      <c r="P41" s="1">
        <v>-10.019181333333332</v>
      </c>
      <c r="Q41" s="1">
        <v>-6.7931813333333331</v>
      </c>
      <c r="R41" s="1">
        <v>0.33546924466176398</v>
      </c>
    </row>
    <row r="42" spans="1:18" x14ac:dyDescent="0.35">
      <c r="A42">
        <v>537</v>
      </c>
      <c r="B42" t="s">
        <v>106</v>
      </c>
      <c r="C42">
        <v>40600</v>
      </c>
      <c r="D42">
        <v>2000</v>
      </c>
      <c r="E42" t="s">
        <v>57</v>
      </c>
      <c r="F42" s="1">
        <v>-1.1299999999999999</v>
      </c>
      <c r="G42" s="1">
        <v>-2.7474736703892444</v>
      </c>
      <c r="H42" s="1">
        <v>-1.6893783545636922</v>
      </c>
      <c r="I42" s="1">
        <v>0.25120618702994191</v>
      </c>
      <c r="J42" s="1">
        <v>-0.5215833333333334</v>
      </c>
      <c r="K42" s="1">
        <v>-1.0820000000000001</v>
      </c>
      <c r="L42" s="1">
        <v>-1.8029999999999999</v>
      </c>
      <c r="M42" s="1">
        <v>1.7488271497598542</v>
      </c>
      <c r="N42" s="1">
        <v>-1.1128730000000004</v>
      </c>
      <c r="O42" s="1">
        <v>-0.82291666666666663</v>
      </c>
      <c r="P42" s="1">
        <v>-7.8271916881631407</v>
      </c>
      <c r="Q42" s="1">
        <v>-7.3056083548298085</v>
      </c>
      <c r="R42" s="1">
        <v>0.34587862837653643</v>
      </c>
    </row>
    <row r="43" spans="1:18" x14ac:dyDescent="0.35">
      <c r="A43">
        <v>983</v>
      </c>
      <c r="B43" t="s">
        <v>107</v>
      </c>
      <c r="C43">
        <v>60000</v>
      </c>
      <c r="D43">
        <v>2000</v>
      </c>
      <c r="E43" t="s">
        <v>59</v>
      </c>
      <c r="F43" s="1">
        <v>-1.0955000000000004</v>
      </c>
      <c r="G43" s="1">
        <v>-0.67007650580624067</v>
      </c>
      <c r="H43" s="1">
        <v>0.10785892800161249</v>
      </c>
      <c r="I43" s="1">
        <v>-0.43781644297998878</v>
      </c>
      <c r="J43" s="1">
        <v>-1.86</v>
      </c>
      <c r="K43" s="1">
        <v>-1.2230000000000001</v>
      </c>
      <c r="L43" s="1">
        <v>-5.2190000000000003</v>
      </c>
      <c r="M43" s="1">
        <v>2.2905363042367843E-2</v>
      </c>
      <c r="N43" s="1">
        <v>-1.2977371815478582</v>
      </c>
      <c r="O43" s="1">
        <v>-1.6354166666666667</v>
      </c>
      <c r="P43" s="1">
        <v>-12.084782505956776</v>
      </c>
      <c r="Q43" s="1">
        <v>-10.224782505956775</v>
      </c>
      <c r="R43" s="1">
        <v>0.33886561397563569</v>
      </c>
    </row>
    <row r="44" spans="1:18" x14ac:dyDescent="0.35">
      <c r="A44">
        <v>171</v>
      </c>
      <c r="B44" t="s">
        <v>108</v>
      </c>
      <c r="C44">
        <v>43122</v>
      </c>
      <c r="D44">
        <v>2002</v>
      </c>
      <c r="E44" t="s">
        <v>109</v>
      </c>
      <c r="F44" s="1">
        <v>-1.0760000000000001</v>
      </c>
      <c r="G44" s="1">
        <v>-2.5999999999999999E-2</v>
      </c>
      <c r="H44" s="1">
        <v>-1.2689999999999999</v>
      </c>
      <c r="I44" s="1">
        <v>0.32200000000000001</v>
      </c>
      <c r="J44" s="1">
        <v>-2.871</v>
      </c>
      <c r="K44" s="1">
        <v>-0.318</v>
      </c>
      <c r="L44" s="1">
        <v>-2.4220000000000002</v>
      </c>
      <c r="M44" s="1">
        <v>-3.18</v>
      </c>
      <c r="N44" s="1">
        <v>-0.54700000000000004</v>
      </c>
      <c r="O44" s="1">
        <v>-1.948</v>
      </c>
      <c r="P44" s="1">
        <v>-13.017000000000001</v>
      </c>
      <c r="Q44" s="1">
        <v>-10.146000000000001</v>
      </c>
      <c r="R44" s="1">
        <v>0.38407683513982138</v>
      </c>
    </row>
    <row r="45" spans="1:18" x14ac:dyDescent="0.35">
      <c r="A45">
        <v>233</v>
      </c>
      <c r="B45" t="s">
        <v>110</v>
      </c>
      <c r="C45">
        <v>26760</v>
      </c>
      <c r="D45">
        <v>2002</v>
      </c>
      <c r="E45" t="s">
        <v>75</v>
      </c>
      <c r="F45" s="1">
        <v>-1.0669302193177772</v>
      </c>
      <c r="G45" s="1">
        <v>0.12248429369301114</v>
      </c>
      <c r="H45" s="1">
        <v>0.59833375410249945</v>
      </c>
      <c r="I45" s="1">
        <v>-0.17243436754176641</v>
      </c>
      <c r="J45" s="1">
        <v>-1.782014197050962</v>
      </c>
      <c r="K45" s="1">
        <v>1.2E-2</v>
      </c>
      <c r="L45" s="1">
        <v>-2.4470000000000001</v>
      </c>
      <c r="M45" s="1">
        <v>-2.21866542616596</v>
      </c>
      <c r="N45" s="1">
        <v>-1.2560721957040575</v>
      </c>
      <c r="O45" s="1">
        <v>-1.552</v>
      </c>
      <c r="P45" s="1">
        <v>-9.7742983579850122</v>
      </c>
      <c r="Q45" s="1">
        <v>-7.9922841609340498</v>
      </c>
      <c r="R45" s="1">
        <v>0.40060365459965941</v>
      </c>
    </row>
    <row r="46" spans="1:18" x14ac:dyDescent="0.35">
      <c r="A46">
        <v>114</v>
      </c>
      <c r="B46" t="s">
        <v>111</v>
      </c>
      <c r="C46">
        <v>54738</v>
      </c>
      <c r="D46">
        <v>2000</v>
      </c>
      <c r="E46" t="s">
        <v>93</v>
      </c>
      <c r="F46" s="1">
        <v>-1.0641370000000006</v>
      </c>
      <c r="G46" s="1">
        <v>-0.44548114730688781</v>
      </c>
      <c r="H46" s="1">
        <v>-0.70627163529096604</v>
      </c>
      <c r="I46" s="1">
        <v>-0.69835428571428582</v>
      </c>
      <c r="J46" s="1">
        <v>-2.0612952380952381</v>
      </c>
      <c r="K46" s="1">
        <v>-0.432</v>
      </c>
      <c r="L46" s="1">
        <v>0.223</v>
      </c>
      <c r="M46" s="1">
        <v>-3.8623271102471533</v>
      </c>
      <c r="N46" s="1">
        <v>-1.3543920000000005</v>
      </c>
      <c r="O46" s="1">
        <v>-1.9375</v>
      </c>
      <c r="P46" s="1">
        <v>-11.906758416654533</v>
      </c>
      <c r="Q46" s="1">
        <v>-9.8454631785592941</v>
      </c>
      <c r="R46" s="1">
        <v>0.37838489690173238</v>
      </c>
    </row>
    <row r="47" spans="1:18" x14ac:dyDescent="0.35">
      <c r="A47">
        <v>363</v>
      </c>
      <c r="B47" t="s">
        <v>112</v>
      </c>
      <c r="C47">
        <v>649888</v>
      </c>
      <c r="D47">
        <v>2000</v>
      </c>
      <c r="E47" t="s">
        <v>61</v>
      </c>
      <c r="F47" s="1">
        <v>-1.0491250000000001</v>
      </c>
      <c r="G47" s="1">
        <v>-2.7343422998555407</v>
      </c>
      <c r="H47" s="1">
        <v>-0.85632829646968012</v>
      </c>
      <c r="I47" s="1">
        <v>-2.4086713764813119</v>
      </c>
      <c r="J47" s="1">
        <v>3.0388482142857147</v>
      </c>
      <c r="K47" s="1">
        <v>-1.4530000000000001</v>
      </c>
      <c r="L47" s="1">
        <v>1.365</v>
      </c>
      <c r="M47" s="1">
        <v>-1.3491371266133003</v>
      </c>
      <c r="N47" s="1">
        <v>-2.1212120000000003</v>
      </c>
      <c r="O47" s="1">
        <v>-1.69921875</v>
      </c>
      <c r="P47" s="1">
        <v>-7.8141866351341172</v>
      </c>
      <c r="Q47" s="1">
        <v>-10.853034849419833</v>
      </c>
      <c r="R47" s="1">
        <v>0.32735408372963876</v>
      </c>
    </row>
    <row r="48" spans="1:18" x14ac:dyDescent="0.35">
      <c r="A48">
        <v>858</v>
      </c>
      <c r="B48" t="s">
        <v>113</v>
      </c>
      <c r="C48">
        <v>19898</v>
      </c>
      <c r="D48">
        <v>2000</v>
      </c>
      <c r="E48" t="s">
        <v>86</v>
      </c>
      <c r="F48" s="1">
        <v>-1.04</v>
      </c>
      <c r="G48" s="1">
        <v>-2.6884952646177553</v>
      </c>
      <c r="H48" s="1">
        <v>-3.0056432238531139</v>
      </c>
      <c r="I48" s="1">
        <v>-0.68285714285714294</v>
      </c>
      <c r="J48" s="1">
        <v>-0.78649999999999998</v>
      </c>
      <c r="K48" s="1">
        <v>-1.05</v>
      </c>
      <c r="L48" s="1">
        <v>-1.4339999999999999</v>
      </c>
      <c r="M48" s="1">
        <v>-0.81243984219423715</v>
      </c>
      <c r="N48" s="1">
        <v>-1.3751670000000005</v>
      </c>
      <c r="O48" s="1">
        <v>-0.19791666666666663</v>
      </c>
      <c r="P48" s="1">
        <v>-12.023019140188916</v>
      </c>
      <c r="Q48" s="1">
        <v>-11.236519140188916</v>
      </c>
      <c r="R48" s="1">
        <v>0.34748831636266686</v>
      </c>
    </row>
    <row r="49" spans="1:18" x14ac:dyDescent="0.35">
      <c r="A49">
        <v>855</v>
      </c>
      <c r="B49" t="s">
        <v>114</v>
      </c>
      <c r="C49">
        <v>167770</v>
      </c>
      <c r="D49">
        <v>2000</v>
      </c>
      <c r="E49" t="s">
        <v>86</v>
      </c>
      <c r="F49" s="1">
        <v>-1.0279999999999998</v>
      </c>
      <c r="G49" s="1">
        <v>6.1062418260524581E-2</v>
      </c>
      <c r="H49" s="1">
        <v>-1.6674505640668726</v>
      </c>
      <c r="I49" s="1">
        <v>-1.5570378437244763</v>
      </c>
      <c r="J49" s="1">
        <v>-0.31</v>
      </c>
      <c r="K49" s="1">
        <v>-1.292</v>
      </c>
      <c r="L49" s="1">
        <v>-1.0620000000000001</v>
      </c>
      <c r="M49" s="1">
        <v>-0.64467103262850567</v>
      </c>
      <c r="N49" s="1">
        <v>-1.4734549414647429</v>
      </c>
      <c r="O49" s="1">
        <v>-3.1E-2</v>
      </c>
      <c r="P49" s="1">
        <v>-7.7125519636240725</v>
      </c>
      <c r="Q49" s="1">
        <v>-7.4025519636240729</v>
      </c>
      <c r="R49" s="1">
        <v>0.33537700682429328</v>
      </c>
    </row>
    <row r="50" spans="1:18" x14ac:dyDescent="0.35">
      <c r="A50">
        <v>405</v>
      </c>
      <c r="B50" t="s">
        <v>115</v>
      </c>
      <c r="C50">
        <v>62940</v>
      </c>
      <c r="D50">
        <v>2000</v>
      </c>
      <c r="E50" t="s">
        <v>61</v>
      </c>
      <c r="F50" s="1">
        <v>-1.0125</v>
      </c>
      <c r="G50" s="1">
        <v>-1.6506400776571761</v>
      </c>
      <c r="H50" s="1">
        <v>-9.2204872698214754E-3</v>
      </c>
      <c r="I50" s="1">
        <v>-0.7771314285714287</v>
      </c>
      <c r="J50" s="1">
        <v>-2.0499999999999998</v>
      </c>
      <c r="K50" s="1">
        <v>0.14299999999999999</v>
      </c>
      <c r="L50" s="1">
        <v>-2.6659999999999999</v>
      </c>
      <c r="M50" s="1">
        <v>-0.61881620312385666</v>
      </c>
      <c r="N50" s="1">
        <v>-1.057515</v>
      </c>
      <c r="O50" s="1">
        <v>-1.2809999999999999</v>
      </c>
      <c r="P50" s="1">
        <v>-11.122823196622283</v>
      </c>
      <c r="Q50" s="1">
        <v>-9.0728231966222843</v>
      </c>
      <c r="R50" s="1">
        <v>0.40715786624632316</v>
      </c>
    </row>
    <row r="51" spans="1:18" x14ac:dyDescent="0.35">
      <c r="A51">
        <v>632</v>
      </c>
      <c r="B51" t="s">
        <v>116</v>
      </c>
      <c r="C51">
        <v>38095</v>
      </c>
      <c r="D51">
        <v>2002</v>
      </c>
      <c r="E51" t="s">
        <v>72</v>
      </c>
      <c r="F51" s="1">
        <v>-1.01</v>
      </c>
      <c r="G51" s="1">
        <v>-0.56999999999999995</v>
      </c>
      <c r="H51" s="1">
        <v>-1.07</v>
      </c>
      <c r="I51" s="1">
        <v>-0.81200000000000006</v>
      </c>
      <c r="J51" s="1">
        <v>-0.28000000000000003</v>
      </c>
      <c r="K51" s="1">
        <v>2.3E-2</v>
      </c>
      <c r="L51" s="1">
        <v>-3.2080000000000002</v>
      </c>
      <c r="M51" s="1">
        <v>-0.74</v>
      </c>
      <c r="N51" s="1">
        <v>-0.79500000000000004</v>
      </c>
      <c r="O51" s="1">
        <v>-1.635</v>
      </c>
      <c r="P51" s="1">
        <v>-10.120000000000001</v>
      </c>
      <c r="Q51" s="1">
        <v>-9.8400000000000016</v>
      </c>
      <c r="R51" s="1">
        <v>0.40116612682385544</v>
      </c>
    </row>
    <row r="52" spans="1:18" x14ac:dyDescent="0.35">
      <c r="A52">
        <v>383</v>
      </c>
      <c r="B52" t="s">
        <v>117</v>
      </c>
      <c r="C52">
        <v>22978</v>
      </c>
      <c r="D52">
        <v>2000</v>
      </c>
      <c r="E52" t="s">
        <v>61</v>
      </c>
      <c r="F52" s="1">
        <v>-0.99699999999999966</v>
      </c>
      <c r="G52" s="1">
        <v>-0.41182867108325516</v>
      </c>
      <c r="H52" s="1">
        <v>-2.1171906831354148</v>
      </c>
      <c r="I52" s="1">
        <v>-0.63395975967584162</v>
      </c>
      <c r="J52" s="1">
        <v>-1.2484999999999999</v>
      </c>
      <c r="K52" s="1">
        <v>0.53700000000000003</v>
      </c>
      <c r="L52" s="1">
        <v>-0.79700000000000004</v>
      </c>
      <c r="M52" s="1">
        <v>0.70722666587369443</v>
      </c>
      <c r="N52" s="1">
        <v>-1.3009170000000001</v>
      </c>
      <c r="O52" s="1">
        <v>-2.9895833333333335</v>
      </c>
      <c r="P52" s="1">
        <v>-9.7887527813541499</v>
      </c>
      <c r="Q52" s="1">
        <v>-8.54025278135415</v>
      </c>
      <c r="R52" s="1">
        <v>0.4268359091053287</v>
      </c>
    </row>
    <row r="53" spans="1:18" x14ac:dyDescent="0.35">
      <c r="A53">
        <v>935</v>
      </c>
      <c r="B53" t="s">
        <v>118</v>
      </c>
      <c r="C53">
        <v>118870</v>
      </c>
      <c r="D53">
        <v>2000</v>
      </c>
      <c r="E53" t="s">
        <v>59</v>
      </c>
      <c r="F53" s="1">
        <v>-0.99250000000000005</v>
      </c>
      <c r="G53" s="1">
        <v>-1.5467120939380852</v>
      </c>
      <c r="H53" s="1">
        <v>-1.8327741543488139</v>
      </c>
      <c r="I53" s="1">
        <v>-0.88690285714285721</v>
      </c>
      <c r="J53" s="1">
        <v>-0.36309753333333344</v>
      </c>
      <c r="K53" s="1">
        <v>-2.855</v>
      </c>
      <c r="L53" s="1">
        <v>0.55800000000000005</v>
      </c>
      <c r="M53" s="1">
        <v>-0.75768519896137887</v>
      </c>
      <c r="N53" s="1">
        <v>-0.75626199999999999</v>
      </c>
      <c r="O53" s="1">
        <v>-0.39583333333333337</v>
      </c>
      <c r="P53" s="1">
        <v>-6.9737671710578022</v>
      </c>
      <c r="Q53" s="1">
        <v>-6.6106696377244676</v>
      </c>
      <c r="R53" s="1">
        <v>0.25723552640227787</v>
      </c>
    </row>
    <row r="54" spans="1:18" x14ac:dyDescent="0.35">
      <c r="A54">
        <v>637</v>
      </c>
      <c r="B54" t="s">
        <v>119</v>
      </c>
      <c r="C54">
        <v>108100</v>
      </c>
      <c r="D54">
        <v>2001</v>
      </c>
      <c r="E54" t="s">
        <v>57</v>
      </c>
      <c r="F54" s="1">
        <v>-0.93329652675661523</v>
      </c>
      <c r="G54" s="1">
        <v>-1.170968227841295</v>
      </c>
      <c r="H54" s="1">
        <v>-1.8132402333392257</v>
      </c>
      <c r="I54" s="1">
        <v>0.12458268417538391</v>
      </c>
      <c r="J54" s="1">
        <v>-3.2360652852493859</v>
      </c>
      <c r="K54" s="1">
        <v>-1.671</v>
      </c>
      <c r="L54" s="1">
        <v>1.2070000000000001</v>
      </c>
      <c r="M54" s="1">
        <v>1.1599999999999999</v>
      </c>
      <c r="N54" s="1">
        <v>-0.43803959499999989</v>
      </c>
      <c r="O54" s="1">
        <v>-1.51</v>
      </c>
      <c r="P54" s="1">
        <v>-6.6100271840111375</v>
      </c>
      <c r="Q54" s="1">
        <v>-3.3739618987617517</v>
      </c>
      <c r="R54" s="1">
        <v>0.31644869353149663</v>
      </c>
    </row>
    <row r="55" spans="1:18" x14ac:dyDescent="0.35">
      <c r="A55">
        <v>553</v>
      </c>
      <c r="B55" t="s">
        <v>120</v>
      </c>
      <c r="C55">
        <v>21950</v>
      </c>
      <c r="D55">
        <v>2000</v>
      </c>
      <c r="E55" t="s">
        <v>57</v>
      </c>
      <c r="F55" s="1">
        <v>-0.93149999999999977</v>
      </c>
      <c r="G55" s="1">
        <v>-1.0863041467738308</v>
      </c>
      <c r="H55" s="1">
        <v>-1.6370268540708346</v>
      </c>
      <c r="I55" s="1">
        <v>-3.4434413896867966E-2</v>
      </c>
      <c r="J55" s="1">
        <v>-2.3045</v>
      </c>
      <c r="K55" s="1">
        <v>-1.095</v>
      </c>
      <c r="L55" s="1">
        <v>-2.4260000000000002</v>
      </c>
      <c r="M55" s="1">
        <v>0.27400984839174497</v>
      </c>
      <c r="N55" s="1">
        <v>-1.2344062029818084</v>
      </c>
      <c r="O55" s="1">
        <v>-3.0104166666666665</v>
      </c>
      <c r="P55" s="1">
        <v>-12.390578435998263</v>
      </c>
      <c r="Q55" s="1">
        <v>-10.086078435998262</v>
      </c>
      <c r="R55" s="1">
        <v>0.34525178179642313</v>
      </c>
    </row>
    <row r="56" spans="1:18" x14ac:dyDescent="0.35">
      <c r="A56">
        <v>642</v>
      </c>
      <c r="B56" t="s">
        <v>121</v>
      </c>
      <c r="C56">
        <v>41515</v>
      </c>
      <c r="D56">
        <v>2002</v>
      </c>
      <c r="E56" t="s">
        <v>57</v>
      </c>
      <c r="F56" s="1">
        <v>-0.91</v>
      </c>
      <c r="G56" s="1">
        <v>0.16</v>
      </c>
      <c r="H56" s="1">
        <v>-1.92</v>
      </c>
      <c r="I56" s="1">
        <v>-0.81200000000000006</v>
      </c>
      <c r="J56" s="1">
        <v>-2.7</v>
      </c>
      <c r="K56" s="1">
        <v>-2.496</v>
      </c>
      <c r="L56" s="1">
        <v>-6.7000000000000004E-2</v>
      </c>
      <c r="M56" s="1">
        <v>1.8</v>
      </c>
      <c r="N56" s="1">
        <v>-1.356484</v>
      </c>
      <c r="O56" s="1">
        <v>-2.2799999999999998</v>
      </c>
      <c r="P56" s="1">
        <v>-8.085484000000001</v>
      </c>
      <c r="Q56" s="1">
        <v>-5.3854839999999999</v>
      </c>
      <c r="R56" s="1">
        <v>0.27522334137566817</v>
      </c>
    </row>
    <row r="57" spans="1:18" x14ac:dyDescent="0.35">
      <c r="A57">
        <v>718</v>
      </c>
      <c r="B57" t="s">
        <v>122</v>
      </c>
      <c r="C57">
        <v>32900</v>
      </c>
      <c r="D57">
        <v>2001</v>
      </c>
      <c r="E57" t="s">
        <v>104</v>
      </c>
      <c r="F57" s="1">
        <v>-0.89805328958271513</v>
      </c>
      <c r="G57" s="1">
        <v>-2.6281374416457677</v>
      </c>
      <c r="H57" s="1">
        <v>-2.2842216838279832</v>
      </c>
      <c r="I57" s="1">
        <v>-1.2888086612538128</v>
      </c>
      <c r="J57" s="1">
        <v>-0.72142564738886505</v>
      </c>
      <c r="K57" s="1">
        <v>-5.5E-2</v>
      </c>
      <c r="L57" s="1">
        <v>-0.125</v>
      </c>
      <c r="M57" s="1">
        <v>0.72325263784484528</v>
      </c>
      <c r="N57" s="1">
        <v>-0.77</v>
      </c>
      <c r="O57" s="1">
        <v>-1.4166666666666667</v>
      </c>
      <c r="P57" s="1">
        <v>-9.4090607525209649</v>
      </c>
      <c r="Q57" s="1">
        <v>-8.6876351051321006</v>
      </c>
      <c r="R57" s="1">
        <v>0.39726864951149027</v>
      </c>
    </row>
    <row r="58" spans="1:18" x14ac:dyDescent="0.35">
      <c r="A58">
        <v>687</v>
      </c>
      <c r="B58" t="s">
        <v>123</v>
      </c>
      <c r="C58">
        <v>36306</v>
      </c>
      <c r="D58">
        <v>2000</v>
      </c>
      <c r="E58" t="s">
        <v>104</v>
      </c>
      <c r="F58" s="1">
        <v>-0.89149999999999974</v>
      </c>
      <c r="G58" s="1">
        <v>-1.7826502177696963</v>
      </c>
      <c r="H58" s="1">
        <v>-1.8545369279615578</v>
      </c>
      <c r="I58" s="1">
        <v>-0.33273930753564185</v>
      </c>
      <c r="J58" s="1">
        <v>-1.6738333333333335</v>
      </c>
      <c r="K58" s="1">
        <v>1.1619999999999999</v>
      </c>
      <c r="L58" s="1">
        <v>-1.032</v>
      </c>
      <c r="M58" s="1">
        <v>0.19706803549252569</v>
      </c>
      <c r="N58" s="1">
        <v>-1.7453539999999996</v>
      </c>
      <c r="O58" s="1">
        <v>-1.6354166666666667</v>
      </c>
      <c r="P58" s="1">
        <v>-10.750962417774369</v>
      </c>
      <c r="Q58" s="1">
        <v>-9.0771290844410366</v>
      </c>
      <c r="R58" s="1">
        <v>0.45807568816782257</v>
      </c>
    </row>
    <row r="59" spans="1:18" x14ac:dyDescent="0.35">
      <c r="A59">
        <v>794</v>
      </c>
      <c r="B59" t="s">
        <v>124</v>
      </c>
      <c r="C59">
        <v>78496</v>
      </c>
      <c r="D59">
        <v>2000</v>
      </c>
      <c r="E59" t="s">
        <v>86</v>
      </c>
      <c r="F59" s="1">
        <v>-0.86600000000000066</v>
      </c>
      <c r="G59" s="1">
        <v>-2.0049253518640819</v>
      </c>
      <c r="H59" s="1">
        <v>-2.4162864972489784</v>
      </c>
      <c r="I59" s="1">
        <v>-0.93597714285714306</v>
      </c>
      <c r="J59" s="1">
        <v>-1.7610476190476185</v>
      </c>
      <c r="K59" s="1">
        <v>-2.0430000000000001</v>
      </c>
      <c r="L59" s="1">
        <v>-0.28699999999999998</v>
      </c>
      <c r="M59" s="1">
        <v>-0.89069935480619056</v>
      </c>
      <c r="N59" s="1">
        <v>1.2990000000001611E-3</v>
      </c>
      <c r="O59" s="1">
        <v>-1.28125</v>
      </c>
      <c r="P59" s="1">
        <v>-10.441886965824015</v>
      </c>
      <c r="Q59" s="1">
        <v>-8.6808393467763949</v>
      </c>
      <c r="R59" s="1">
        <v>0.29786365288493588</v>
      </c>
    </row>
    <row r="60" spans="1:18" x14ac:dyDescent="0.35">
      <c r="A60">
        <v>398</v>
      </c>
      <c r="B60" t="s">
        <v>125</v>
      </c>
      <c r="C60">
        <v>44246</v>
      </c>
      <c r="D60">
        <v>2002</v>
      </c>
      <c r="E60" t="s">
        <v>61</v>
      </c>
      <c r="F60" s="1">
        <v>-0.85399999999999998</v>
      </c>
      <c r="G60" s="1">
        <v>-0.214</v>
      </c>
      <c r="H60" s="1">
        <v>-1.9670000000000001</v>
      </c>
      <c r="I60" s="1">
        <v>-1</v>
      </c>
      <c r="J60" s="1">
        <v>-2.6829999999999998</v>
      </c>
      <c r="K60" s="1">
        <v>-0.66</v>
      </c>
      <c r="L60" s="1">
        <v>-1.887</v>
      </c>
      <c r="M60" s="1">
        <v>-0.8</v>
      </c>
      <c r="N60" s="1">
        <v>-1.3860000000000001</v>
      </c>
      <c r="O60" s="1">
        <v>-2.36</v>
      </c>
      <c r="P60" s="1">
        <v>-13.151</v>
      </c>
      <c r="Q60" s="1">
        <v>-10.468</v>
      </c>
      <c r="R60" s="1">
        <v>0.36700455062562931</v>
      </c>
    </row>
    <row r="61" spans="1:18" x14ac:dyDescent="0.35">
      <c r="A61">
        <v>301</v>
      </c>
      <c r="B61" t="s">
        <v>126</v>
      </c>
      <c r="C61">
        <v>34024</v>
      </c>
      <c r="D61">
        <v>2000</v>
      </c>
      <c r="E61" t="s">
        <v>75</v>
      </c>
      <c r="F61" s="1">
        <v>-0.8531575177919164</v>
      </c>
      <c r="G61" s="1">
        <v>-0.64127123700583977</v>
      </c>
      <c r="H61" s="1">
        <v>-3.2637786176390748</v>
      </c>
      <c r="I61" s="1">
        <v>-0.51432571428571439</v>
      </c>
      <c r="J61" s="1">
        <v>-1.1247499999999999</v>
      </c>
      <c r="K61" s="1">
        <v>0.34100000000000003</v>
      </c>
      <c r="L61" s="1">
        <v>-0.749</v>
      </c>
      <c r="M61" s="1">
        <v>0.54188829023620511</v>
      </c>
      <c r="N61" s="1">
        <v>-0.7055720000000002</v>
      </c>
      <c r="O61" s="1">
        <v>-1.5104166666666667</v>
      </c>
      <c r="P61" s="1">
        <v>-8.8203834631530071</v>
      </c>
      <c r="Q61" s="1">
        <v>-7.6956334631530074</v>
      </c>
      <c r="R61" s="1">
        <v>0.41707439266322888</v>
      </c>
    </row>
    <row r="62" spans="1:18" x14ac:dyDescent="0.35">
      <c r="A62">
        <v>345</v>
      </c>
      <c r="B62" t="s">
        <v>127</v>
      </c>
      <c r="C62">
        <v>58502</v>
      </c>
      <c r="D62">
        <v>2000</v>
      </c>
      <c r="E62" t="s">
        <v>72</v>
      </c>
      <c r="F62" s="1">
        <v>-0.84899999999999909</v>
      </c>
      <c r="G62" s="1">
        <v>-0.65992853551086084</v>
      </c>
      <c r="H62" s="1">
        <v>0.80912953234409102</v>
      </c>
      <c r="I62" s="1">
        <v>-0.55657582938388617</v>
      </c>
      <c r="J62" s="1">
        <v>-1.1146666666666665</v>
      </c>
      <c r="K62" s="1">
        <v>0.308</v>
      </c>
      <c r="L62" s="1">
        <v>-2.0289999999999999</v>
      </c>
      <c r="M62" s="1">
        <v>0.77201927249118396</v>
      </c>
      <c r="N62" s="1">
        <v>-0.19959999999999989</v>
      </c>
      <c r="O62" s="1">
        <v>5.2083333333333329E-2</v>
      </c>
      <c r="P62" s="1">
        <v>-3.7755388933928038</v>
      </c>
      <c r="Q62" s="1">
        <v>-2.6608722267261373</v>
      </c>
      <c r="R62" s="1">
        <v>0.41540045117690177</v>
      </c>
    </row>
    <row r="63" spans="1:18" x14ac:dyDescent="0.35">
      <c r="A63">
        <v>546</v>
      </c>
      <c r="B63" t="s">
        <v>128</v>
      </c>
      <c r="C63">
        <v>117000</v>
      </c>
      <c r="D63">
        <v>2000</v>
      </c>
      <c r="E63" t="s">
        <v>57</v>
      </c>
      <c r="F63" s="1">
        <v>-0.83999999999999941</v>
      </c>
      <c r="G63" s="1">
        <v>-0.77707575150947594</v>
      </c>
      <c r="H63" s="1">
        <v>-1.2797096397290084</v>
      </c>
      <c r="I63" s="1">
        <v>-0.61661350951133398</v>
      </c>
      <c r="J63" s="1">
        <v>0.59583333333333344</v>
      </c>
      <c r="K63" s="1">
        <v>1.1759999999999999</v>
      </c>
      <c r="L63" s="1">
        <v>-2.4790000000000001</v>
      </c>
      <c r="M63" s="1">
        <v>2.8171057803114863</v>
      </c>
      <c r="N63" s="1">
        <v>-1.3550070000000003</v>
      </c>
      <c r="O63" s="1">
        <v>-1.5104166666666667</v>
      </c>
      <c r="P63" s="1">
        <v>-5.4448834537716655</v>
      </c>
      <c r="Q63" s="1">
        <v>-6.0407167871049987</v>
      </c>
      <c r="R63" s="1">
        <v>0.45879152793514</v>
      </c>
    </row>
    <row r="64" spans="1:18" x14ac:dyDescent="0.35">
      <c r="A64">
        <v>375</v>
      </c>
      <c r="B64" t="s">
        <v>129</v>
      </c>
      <c r="C64">
        <v>33300</v>
      </c>
      <c r="D64">
        <v>2001</v>
      </c>
      <c r="E64" t="s">
        <v>61</v>
      </c>
      <c r="F64" s="1">
        <v>-0.82539978785123436</v>
      </c>
      <c r="G64" s="1">
        <v>-0.43982389751367446</v>
      </c>
      <c r="H64" s="1">
        <v>-1.7423142894841006</v>
      </c>
      <c r="I64" s="1">
        <v>-1.4063713820323265</v>
      </c>
      <c r="J64" s="1">
        <v>-0.99431788361789297</v>
      </c>
      <c r="K64" s="1">
        <v>-1.1719999999999999</v>
      </c>
      <c r="L64" s="1">
        <v>-2.7810000000000001</v>
      </c>
      <c r="M64" s="1">
        <v>4.16</v>
      </c>
      <c r="N64" s="1">
        <v>-1.1599999999999999</v>
      </c>
      <c r="O64" s="1">
        <v>-2.1666666666666665</v>
      </c>
      <c r="P64" s="1">
        <v>-7.3558939071658962</v>
      </c>
      <c r="Q64" s="1">
        <v>-6.3615760235480021</v>
      </c>
      <c r="R64" s="1">
        <v>0.34139706245116513</v>
      </c>
    </row>
    <row r="65" spans="1:18" x14ac:dyDescent="0.35">
      <c r="A65">
        <v>356</v>
      </c>
      <c r="B65" t="s">
        <v>130</v>
      </c>
      <c r="C65">
        <v>62000</v>
      </c>
      <c r="D65">
        <v>2001</v>
      </c>
      <c r="E65" t="s">
        <v>72</v>
      </c>
      <c r="F65" s="1">
        <v>-0.80778066223115608</v>
      </c>
      <c r="G65" s="1">
        <v>0.2570598588786504</v>
      </c>
      <c r="H65" s="1">
        <v>-0.28276506570004545</v>
      </c>
      <c r="I65" s="1">
        <v>-0.28512308998302205</v>
      </c>
      <c r="J65" s="1">
        <v>-2.1498504786712216</v>
      </c>
      <c r="K65" s="1">
        <v>-1.9159999999999999</v>
      </c>
      <c r="L65" s="1">
        <v>-2.4670000000000001</v>
      </c>
      <c r="M65" s="1">
        <v>0.56999999999999995</v>
      </c>
      <c r="N65" s="1">
        <v>-1.47</v>
      </c>
      <c r="O65" s="1">
        <v>-2.3020833333333335</v>
      </c>
      <c r="P65" s="1">
        <v>-8.9375427710401283</v>
      </c>
      <c r="Q65" s="1">
        <v>-6.7876922923689076</v>
      </c>
      <c r="R65" s="1">
        <v>0.30421734417050489</v>
      </c>
    </row>
    <row r="66" spans="1:18" x14ac:dyDescent="0.35">
      <c r="A66">
        <v>781</v>
      </c>
      <c r="B66" t="s">
        <v>131</v>
      </c>
      <c r="C66">
        <v>28000</v>
      </c>
      <c r="D66">
        <v>2001</v>
      </c>
      <c r="E66" t="s">
        <v>86</v>
      </c>
      <c r="F66" s="1">
        <v>-0.79705393879820252</v>
      </c>
      <c r="G66" s="1">
        <v>-1.9005189065639811</v>
      </c>
      <c r="H66" s="1">
        <v>-1.2173674483077277</v>
      </c>
      <c r="I66" s="1">
        <v>-0.21160095320623923</v>
      </c>
      <c r="J66" s="1">
        <v>-1.8447001558381881</v>
      </c>
      <c r="K66" s="1">
        <v>-0.88800000000000001</v>
      </c>
      <c r="L66" s="1">
        <v>-0.39600000000000002</v>
      </c>
      <c r="M66" s="1">
        <v>-0.14671758652487737</v>
      </c>
      <c r="N66" s="1">
        <v>-1.2622213496533796</v>
      </c>
      <c r="O66" s="1">
        <v>-1.96875</v>
      </c>
      <c r="P66" s="1">
        <v>-9.7449303388925959</v>
      </c>
      <c r="Q66" s="1">
        <v>-7.9002301830544077</v>
      </c>
      <c r="R66" s="1">
        <v>0.3555981874095494</v>
      </c>
    </row>
    <row r="67" spans="1:18" x14ac:dyDescent="0.35">
      <c r="A67">
        <v>164</v>
      </c>
      <c r="B67" t="s">
        <v>132</v>
      </c>
      <c r="C67">
        <v>77800</v>
      </c>
      <c r="D67">
        <v>2001</v>
      </c>
      <c r="E67" t="s">
        <v>77</v>
      </c>
      <c r="F67" s="1">
        <v>-0.77769259061062557</v>
      </c>
      <c r="G67" s="1">
        <v>-3.0582623785194087</v>
      </c>
      <c r="H67" s="1">
        <v>-1.8476846329031567</v>
      </c>
      <c r="I67" s="1">
        <v>-1.8370373903090425</v>
      </c>
      <c r="J67" s="1">
        <v>-1.1582620524089471</v>
      </c>
      <c r="K67" s="1">
        <v>-0.23200000000000001</v>
      </c>
      <c r="L67" s="1">
        <v>-2.899</v>
      </c>
      <c r="M67" s="1">
        <v>-0.73</v>
      </c>
      <c r="N67" s="1">
        <v>-0.77</v>
      </c>
      <c r="O67" s="1">
        <v>-0.40625</v>
      </c>
      <c r="P67" s="1">
        <v>-13.484189044751179</v>
      </c>
      <c r="Q67" s="1">
        <v>-12.325926992342232</v>
      </c>
      <c r="R67" s="1">
        <v>0.38840686812814995</v>
      </c>
    </row>
    <row r="68" spans="1:18" x14ac:dyDescent="0.35">
      <c r="A68">
        <v>606</v>
      </c>
      <c r="B68" t="s">
        <v>133</v>
      </c>
      <c r="C68">
        <v>75000</v>
      </c>
      <c r="D68">
        <v>2001</v>
      </c>
      <c r="E68" t="s">
        <v>57</v>
      </c>
      <c r="F68" s="1">
        <v>-0.77234209652145003</v>
      </c>
      <c r="G68" s="1">
        <v>-1.4845183275394507</v>
      </c>
      <c r="H68" s="1">
        <v>-3.274332030499135</v>
      </c>
      <c r="I68" s="1">
        <v>-0.81200000000000006</v>
      </c>
      <c r="J68" s="1">
        <v>-1.890484342931736</v>
      </c>
      <c r="K68" s="1">
        <v>-2.907</v>
      </c>
      <c r="L68" s="1">
        <v>-0.434</v>
      </c>
      <c r="M68" s="1">
        <v>5.147881504879515</v>
      </c>
      <c r="N68" s="1">
        <v>-1.58</v>
      </c>
      <c r="O68" s="1">
        <v>0.40625</v>
      </c>
      <c r="P68" s="1">
        <v>-4.6935452926122556</v>
      </c>
      <c r="Q68" s="1">
        <v>-2.8030609496805212</v>
      </c>
      <c r="R68" s="1">
        <v>0.25463071746973248</v>
      </c>
    </row>
    <row r="69" spans="1:18" x14ac:dyDescent="0.35">
      <c r="A69">
        <v>505</v>
      </c>
      <c r="B69" t="s">
        <v>134</v>
      </c>
      <c r="C69">
        <v>118000</v>
      </c>
      <c r="D69">
        <v>2001</v>
      </c>
      <c r="E69" t="s">
        <v>57</v>
      </c>
      <c r="F69" s="1">
        <v>-0.71418648317674205</v>
      </c>
      <c r="G69" s="1">
        <v>-0.26175741093298521</v>
      </c>
      <c r="H69" s="1">
        <v>0.18062839483049267</v>
      </c>
      <c r="I69" s="1">
        <v>-2.072501120573734</v>
      </c>
      <c r="J69" s="1">
        <v>-1.8910927305089262</v>
      </c>
      <c r="K69" s="1">
        <v>-1.204</v>
      </c>
      <c r="L69" s="1">
        <v>-0.79400000000000004</v>
      </c>
      <c r="M69" s="1">
        <v>0.61</v>
      </c>
      <c r="N69" s="1">
        <v>-1.7209272799999999</v>
      </c>
      <c r="O69" s="1">
        <v>-0.72916666666666674</v>
      </c>
      <c r="P69" s="1">
        <v>-7.393003297028562</v>
      </c>
      <c r="Q69" s="1">
        <v>-5.5019105665196353</v>
      </c>
      <c r="R69" s="1">
        <v>0.33981412492321428</v>
      </c>
    </row>
    <row r="70" spans="1:18" x14ac:dyDescent="0.35">
      <c r="A70">
        <v>289</v>
      </c>
      <c r="B70" t="s">
        <v>135</v>
      </c>
      <c r="C70">
        <v>32886</v>
      </c>
      <c r="D70">
        <v>2000</v>
      </c>
      <c r="E70" t="s">
        <v>75</v>
      </c>
      <c r="F70" s="1">
        <v>-0.69500000000000051</v>
      </c>
      <c r="G70" s="1">
        <v>-0.60911475243169133</v>
      </c>
      <c r="H70" s="1">
        <v>-0.96112744600562083</v>
      </c>
      <c r="I70" s="1">
        <v>0.79342357450886458</v>
      </c>
      <c r="J70" s="1">
        <v>-1.387375</v>
      </c>
      <c r="K70" s="1">
        <v>1.52</v>
      </c>
      <c r="L70" s="1">
        <v>-0.36399999999999999</v>
      </c>
      <c r="M70" s="1">
        <v>0.51624034288900134</v>
      </c>
      <c r="N70" s="1">
        <v>-0.63</v>
      </c>
      <c r="O70" s="1">
        <v>-0.67708333333333326</v>
      </c>
      <c r="P70" s="1">
        <v>-4.0140366143727793</v>
      </c>
      <c r="Q70" s="1">
        <v>-2.6266616143727797</v>
      </c>
      <c r="R70" s="1">
        <v>0.47601158804380383</v>
      </c>
    </row>
    <row r="71" spans="1:18" x14ac:dyDescent="0.35">
      <c r="A71">
        <v>173</v>
      </c>
      <c r="B71" t="s">
        <v>136</v>
      </c>
      <c r="C71">
        <v>30700</v>
      </c>
      <c r="D71">
        <v>2001</v>
      </c>
      <c r="E71" t="s">
        <v>77</v>
      </c>
      <c r="F71" s="1">
        <v>-0.68407566767510586</v>
      </c>
      <c r="G71" s="1">
        <v>-0.51942481411895303</v>
      </c>
      <c r="H71" s="1">
        <v>-0.98499858477214841</v>
      </c>
      <c r="I71" s="1">
        <v>0.68547371734340568</v>
      </c>
      <c r="J71" s="1">
        <v>-1.7240261927573131</v>
      </c>
      <c r="K71" s="1">
        <v>-0.40400000000000003</v>
      </c>
      <c r="L71" s="1">
        <v>-2.1</v>
      </c>
      <c r="M71" s="1">
        <v>-0.47241808648449873</v>
      </c>
      <c r="N71" s="1">
        <v>-1.1213806263770854</v>
      </c>
      <c r="O71" s="1">
        <v>-1.1770833333333333</v>
      </c>
      <c r="P71" s="1">
        <v>-8.0979335881750334</v>
      </c>
      <c r="Q71" s="1">
        <v>-6.373907395417719</v>
      </c>
      <c r="R71" s="1">
        <v>0.37978000552626667</v>
      </c>
    </row>
    <row r="72" spans="1:18" x14ac:dyDescent="0.35">
      <c r="A72">
        <v>399</v>
      </c>
      <c r="B72" t="s">
        <v>137</v>
      </c>
      <c r="C72">
        <v>21751</v>
      </c>
      <c r="D72">
        <v>2002</v>
      </c>
      <c r="E72" t="s">
        <v>61</v>
      </c>
      <c r="F72" s="1">
        <v>-0.65400000000000003</v>
      </c>
      <c r="G72" s="1">
        <v>-0.38900000000000001</v>
      </c>
      <c r="H72" s="1">
        <v>-3.1080000000000001</v>
      </c>
      <c r="I72" s="1">
        <v>-0.42</v>
      </c>
      <c r="J72" s="1">
        <v>-2.3620000000000001</v>
      </c>
      <c r="K72" s="1">
        <v>-0.31</v>
      </c>
      <c r="L72" s="1">
        <v>0.35</v>
      </c>
      <c r="M72" s="1">
        <v>-1.19</v>
      </c>
      <c r="N72" s="1">
        <v>-0.6</v>
      </c>
      <c r="O72" s="1">
        <v>-1.61</v>
      </c>
      <c r="P72" s="1">
        <v>-9.9829999999999988</v>
      </c>
      <c r="Q72" s="1">
        <v>-7.6209999999999996</v>
      </c>
      <c r="R72" s="1">
        <v>0.38447882497532604</v>
      </c>
    </row>
    <row r="73" spans="1:18" x14ac:dyDescent="0.35">
      <c r="A73">
        <v>584</v>
      </c>
      <c r="B73" t="s">
        <v>138</v>
      </c>
      <c r="C73">
        <v>26000</v>
      </c>
      <c r="D73">
        <v>2001</v>
      </c>
      <c r="E73" t="s">
        <v>57</v>
      </c>
      <c r="F73" s="1">
        <v>-0.64892939862307064</v>
      </c>
      <c r="G73" s="1">
        <v>-0.86453260015298439</v>
      </c>
      <c r="H73" s="1">
        <v>-1.894537731466118</v>
      </c>
      <c r="I73" s="1">
        <v>-0.81200000000000006</v>
      </c>
      <c r="J73" s="1">
        <v>-2.673329573846285</v>
      </c>
      <c r="K73" s="1">
        <v>-2.4E-2</v>
      </c>
      <c r="L73" s="1">
        <v>0.68600000000000005</v>
      </c>
      <c r="M73" s="1">
        <v>8.4660061011369858E-2</v>
      </c>
      <c r="N73" s="1">
        <v>-1.356484</v>
      </c>
      <c r="O73" s="1">
        <v>-0.94750000000000001</v>
      </c>
      <c r="P73" s="1">
        <v>-8.4266532430770891</v>
      </c>
      <c r="Q73" s="1">
        <v>-5.7533236692308032</v>
      </c>
      <c r="R73" s="1">
        <v>0.39877517745727775</v>
      </c>
    </row>
    <row r="74" spans="1:18" x14ac:dyDescent="0.35">
      <c r="A74">
        <v>824</v>
      </c>
      <c r="B74" t="s">
        <v>139</v>
      </c>
      <c r="C74">
        <v>19200</v>
      </c>
      <c r="D74">
        <v>2001</v>
      </c>
      <c r="E74" t="s">
        <v>86</v>
      </c>
      <c r="F74" s="1">
        <v>-0.62063430738628289</v>
      </c>
      <c r="G74" s="1">
        <v>-1.609168945876045</v>
      </c>
      <c r="H74" s="1">
        <v>-1.3937127646089493</v>
      </c>
      <c r="I74" s="1">
        <v>0.35168668850867596</v>
      </c>
      <c r="J74" s="1">
        <v>-1.9595154374102359</v>
      </c>
      <c r="K74" s="1">
        <v>-0.99099999999999999</v>
      </c>
      <c r="L74" s="1">
        <v>0.622</v>
      </c>
      <c r="M74" s="1">
        <v>-2.06</v>
      </c>
      <c r="N74" s="1">
        <v>-1.5</v>
      </c>
      <c r="O74" s="1">
        <v>-1.0520833333333333</v>
      </c>
      <c r="P74" s="1">
        <v>-9.2214281001061718</v>
      </c>
      <c r="Q74" s="1">
        <v>-7.2619126626959352</v>
      </c>
      <c r="R74" s="1">
        <v>0.35047369750730684</v>
      </c>
    </row>
    <row r="75" spans="1:18" x14ac:dyDescent="0.35">
      <c r="A75">
        <v>353</v>
      </c>
      <c r="B75" t="s">
        <v>140</v>
      </c>
      <c r="C75">
        <v>28714</v>
      </c>
      <c r="D75">
        <v>2002</v>
      </c>
      <c r="E75" t="s">
        <v>72</v>
      </c>
      <c r="F75" s="1">
        <v>-0.6</v>
      </c>
      <c r="G75" s="1">
        <v>-0.39</v>
      </c>
      <c r="H75" s="1">
        <v>-0.45</v>
      </c>
      <c r="I75" s="1">
        <v>-0.27</v>
      </c>
      <c r="J75" s="1">
        <v>-1.49</v>
      </c>
      <c r="K75" s="1">
        <v>-0.98299999999999998</v>
      </c>
      <c r="L75" s="1">
        <v>-3.492</v>
      </c>
      <c r="M75" s="1">
        <v>0.74</v>
      </c>
      <c r="N75" s="1">
        <v>-0.54840999999999995</v>
      </c>
      <c r="O75" s="1">
        <v>-1.36</v>
      </c>
      <c r="P75" s="1">
        <v>-7.8604099999999999</v>
      </c>
      <c r="Q75" s="1">
        <v>-6.3704099999999997</v>
      </c>
      <c r="R75" s="1">
        <v>0.35086203212277428</v>
      </c>
    </row>
    <row r="76" spans="1:18" x14ac:dyDescent="0.35">
      <c r="A76">
        <v>715</v>
      </c>
      <c r="B76" t="s">
        <v>141</v>
      </c>
      <c r="C76">
        <v>24371</v>
      </c>
      <c r="D76">
        <v>2000</v>
      </c>
      <c r="E76" t="s">
        <v>104</v>
      </c>
      <c r="F76" s="1">
        <v>-0.58799999999999952</v>
      </c>
      <c r="G76" s="1">
        <v>-1.0586053591016156</v>
      </c>
      <c r="H76" s="1">
        <v>0.20141324133807076</v>
      </c>
      <c r="I76" s="1">
        <v>0.33557347670250903</v>
      </c>
      <c r="J76" s="1">
        <v>-1.82</v>
      </c>
      <c r="K76" s="1">
        <v>-2.5640000000000001</v>
      </c>
      <c r="L76" s="1">
        <v>-2.1560000000000001</v>
      </c>
      <c r="M76" s="1">
        <v>-1.8866633440522076</v>
      </c>
      <c r="N76" s="1">
        <v>-1.1763149641577062</v>
      </c>
      <c r="O76" s="1">
        <v>-2.447916666666667</v>
      </c>
      <c r="P76" s="1">
        <v>-10.596513615937617</v>
      </c>
      <c r="Q76" s="1">
        <v>-8.7765136159376169</v>
      </c>
      <c r="R76" s="1">
        <v>0.27180739394043046</v>
      </c>
    </row>
    <row r="77" spans="1:18" x14ac:dyDescent="0.35">
      <c r="A77">
        <v>141</v>
      </c>
      <c r="B77" t="s">
        <v>142</v>
      </c>
      <c r="C77">
        <v>65648</v>
      </c>
      <c r="D77">
        <v>2000</v>
      </c>
      <c r="E77" t="s">
        <v>77</v>
      </c>
      <c r="F77" s="1">
        <v>-0.55700000000000027</v>
      </c>
      <c r="G77" s="1">
        <v>-0.52862539878974857</v>
      </c>
      <c r="H77" s="1">
        <v>0.66063191429272972</v>
      </c>
      <c r="I77" s="1">
        <v>-0.14082585776380299</v>
      </c>
      <c r="J77" s="1">
        <v>-0.97114285714285709</v>
      </c>
      <c r="K77" s="1">
        <v>-0.38200000000000001</v>
      </c>
      <c r="L77" s="1">
        <v>-3.97</v>
      </c>
      <c r="M77" s="1">
        <v>-0.73697069433112394</v>
      </c>
      <c r="N77" s="1">
        <v>-1.9242729999999999</v>
      </c>
      <c r="O77" s="1">
        <v>-0.36458333333333331</v>
      </c>
      <c r="P77" s="1">
        <v>-8.532789227068136</v>
      </c>
      <c r="Q77" s="1">
        <v>-7.5616463699252785</v>
      </c>
      <c r="R77" s="1">
        <v>0.3809119359982493</v>
      </c>
    </row>
    <row r="78" spans="1:18" x14ac:dyDescent="0.35">
      <c r="A78">
        <v>503</v>
      </c>
      <c r="B78" t="s">
        <v>143</v>
      </c>
      <c r="C78">
        <v>94755</v>
      </c>
      <c r="D78">
        <v>2000</v>
      </c>
      <c r="E78" t="s">
        <v>57</v>
      </c>
      <c r="F78" s="1">
        <v>-0.55540589019926245</v>
      </c>
      <c r="G78" s="1">
        <v>-1.9374578020914137</v>
      </c>
      <c r="H78" s="1">
        <v>-2.0596657569110826</v>
      </c>
      <c r="I78" s="1">
        <v>-1.0859416586819968</v>
      </c>
      <c r="J78" s="1">
        <v>-0.42</v>
      </c>
      <c r="K78" s="1">
        <v>-0.11600000000000001</v>
      </c>
      <c r="L78" s="1">
        <v>1.5489999999999999</v>
      </c>
      <c r="M78" s="1">
        <v>3.7745036482081851</v>
      </c>
      <c r="N78" s="1">
        <v>-1.3994928404130735</v>
      </c>
      <c r="O78" s="1">
        <v>-0.55000000000000004</v>
      </c>
      <c r="P78" s="1">
        <v>-2.6844603000886433</v>
      </c>
      <c r="Q78" s="1">
        <v>-2.2644603000886434</v>
      </c>
      <c r="R78" s="1">
        <v>0.39420658624332833</v>
      </c>
    </row>
    <row r="79" spans="1:18" x14ac:dyDescent="0.35">
      <c r="A79">
        <v>355</v>
      </c>
      <c r="B79" t="s">
        <v>144</v>
      </c>
      <c r="C79">
        <v>60020</v>
      </c>
      <c r="D79">
        <v>2002</v>
      </c>
      <c r="E79" t="s">
        <v>72</v>
      </c>
      <c r="F79" s="1">
        <v>-0.53800000000000003</v>
      </c>
      <c r="G79" s="1">
        <v>-0.81899999999999995</v>
      </c>
      <c r="H79" s="1">
        <v>-0.93600000000000005</v>
      </c>
      <c r="I79" s="1">
        <v>0.217</v>
      </c>
      <c r="J79" s="1">
        <v>-2.5299999999999998</v>
      </c>
      <c r="K79" s="1">
        <v>-0.91400000000000003</v>
      </c>
      <c r="L79" s="1">
        <v>-1.6E-2</v>
      </c>
      <c r="M79" s="1">
        <v>-0.76</v>
      </c>
      <c r="N79" s="1">
        <v>-1.5649999999999999</v>
      </c>
      <c r="O79" s="1">
        <v>-1.3129999999999999</v>
      </c>
      <c r="P79" s="1">
        <v>-8.26</v>
      </c>
      <c r="Q79" s="1">
        <v>-5.7299999999999995</v>
      </c>
      <c r="R79" s="1">
        <v>0.35429346147186341</v>
      </c>
    </row>
    <row r="80" spans="1:18" x14ac:dyDescent="0.35">
      <c r="A80">
        <v>626</v>
      </c>
      <c r="B80" t="s">
        <v>145</v>
      </c>
      <c r="C80">
        <v>22913</v>
      </c>
      <c r="D80">
        <v>2000</v>
      </c>
      <c r="E80" t="s">
        <v>57</v>
      </c>
      <c r="F80" s="1">
        <v>-0.48150000000000104</v>
      </c>
      <c r="G80" s="1">
        <v>-0.77674303833380853</v>
      </c>
      <c r="H80" s="1">
        <v>-2.4395532750036089</v>
      </c>
      <c r="I80" s="1">
        <v>-0.22895100069013169</v>
      </c>
      <c r="J80" s="1">
        <v>-2.010204722703639</v>
      </c>
      <c r="K80" s="1">
        <v>-0.71799999999999997</v>
      </c>
      <c r="L80" s="1">
        <v>-1.5820000000000001</v>
      </c>
      <c r="M80" s="1">
        <v>1.5839860341444081</v>
      </c>
      <c r="N80" s="1">
        <v>-1.8879439999999996</v>
      </c>
      <c r="O80" s="1">
        <v>-2.78125</v>
      </c>
      <c r="P80" s="1">
        <v>-10.604160002586781</v>
      </c>
      <c r="Q80" s="1">
        <v>-8.5939552798831418</v>
      </c>
      <c r="R80" s="1">
        <v>0.36410078027211124</v>
      </c>
    </row>
    <row r="81" spans="1:18" x14ac:dyDescent="0.35">
      <c r="A81">
        <v>567</v>
      </c>
      <c r="B81" t="s">
        <v>146</v>
      </c>
      <c r="C81">
        <v>21162</v>
      </c>
      <c r="D81">
        <v>2002</v>
      </c>
      <c r="E81" t="s">
        <v>57</v>
      </c>
      <c r="F81" s="1">
        <v>-0.39300000000000002</v>
      </c>
      <c r="G81" s="1">
        <v>-0.42099999999999999</v>
      </c>
      <c r="H81" s="1">
        <v>-1.869</v>
      </c>
      <c r="I81" s="1">
        <v>-4.8000000000000001E-2</v>
      </c>
      <c r="J81" s="1">
        <v>-1.42</v>
      </c>
      <c r="K81" s="1">
        <v>-1.51</v>
      </c>
      <c r="L81" s="1">
        <v>-1.34</v>
      </c>
      <c r="M81" s="1">
        <v>0.22</v>
      </c>
      <c r="N81" s="1">
        <v>-1.2365360000000001</v>
      </c>
      <c r="O81" s="1">
        <v>-1.97</v>
      </c>
      <c r="P81" s="1">
        <v>-8.4775360000000006</v>
      </c>
      <c r="Q81" s="1">
        <v>-7.0575359999999998</v>
      </c>
      <c r="R81" s="1">
        <v>0.32449423915455894</v>
      </c>
    </row>
    <row r="82" spans="1:18" x14ac:dyDescent="0.35">
      <c r="A82">
        <v>228</v>
      </c>
      <c r="B82" t="s">
        <v>147</v>
      </c>
      <c r="C82">
        <v>63302</v>
      </c>
      <c r="D82">
        <v>2000</v>
      </c>
      <c r="E82" t="s">
        <v>75</v>
      </c>
      <c r="F82" s="1">
        <v>-0.37989950000000011</v>
      </c>
      <c r="G82" s="1">
        <v>-1.44</v>
      </c>
      <c r="H82" s="1">
        <v>-0.929217232088282</v>
      </c>
      <c r="I82" s="1">
        <v>-0.27704678362573104</v>
      </c>
      <c r="J82" s="1">
        <v>-1.8508809523809524</v>
      </c>
      <c r="K82" s="1">
        <v>-0.44400000000000001</v>
      </c>
      <c r="L82" s="1">
        <v>-0.30299999999999999</v>
      </c>
      <c r="M82" s="1">
        <v>-2.0247539136447554</v>
      </c>
      <c r="N82" s="1">
        <v>-1.9209379999999998</v>
      </c>
      <c r="O82" s="1">
        <v>-2.1041666666666665</v>
      </c>
      <c r="P82" s="1">
        <v>-11.229903048406387</v>
      </c>
      <c r="Q82" s="1">
        <v>-9.3790220960254338</v>
      </c>
      <c r="R82" s="1">
        <v>0.37782454951575145</v>
      </c>
    </row>
    <row r="83" spans="1:18" x14ac:dyDescent="0.35">
      <c r="A83">
        <v>610</v>
      </c>
      <c r="B83" t="s">
        <v>148</v>
      </c>
      <c r="C83">
        <v>23930</v>
      </c>
      <c r="D83">
        <v>2001</v>
      </c>
      <c r="E83" t="s">
        <v>57</v>
      </c>
      <c r="F83" s="1">
        <v>-0.37641006376395236</v>
      </c>
      <c r="G83" s="1">
        <v>-1.781684745103769</v>
      </c>
      <c r="H83" s="1">
        <v>-1.5158224111465344</v>
      </c>
      <c r="I83" s="1">
        <v>-0.68809209076889177</v>
      </c>
      <c r="J83" s="1">
        <v>-2.0921928284854565</v>
      </c>
      <c r="K83" s="1">
        <v>-1.98</v>
      </c>
      <c r="L83" s="1">
        <v>-4.234</v>
      </c>
      <c r="M83" s="1">
        <v>1.1100000000000001</v>
      </c>
      <c r="N83" s="1">
        <v>-1.41</v>
      </c>
      <c r="O83" s="1">
        <v>-1.5762499999999999</v>
      </c>
      <c r="P83" s="1">
        <v>-12.564452139268605</v>
      </c>
      <c r="Q83" s="1">
        <v>-10.472259310783148</v>
      </c>
      <c r="R83" s="1">
        <v>0.30100323694908937</v>
      </c>
    </row>
    <row r="84" spans="1:18" x14ac:dyDescent="0.35">
      <c r="A84">
        <v>995</v>
      </c>
      <c r="B84" t="s">
        <v>149</v>
      </c>
      <c r="C84">
        <v>61000</v>
      </c>
      <c r="D84">
        <v>2001</v>
      </c>
      <c r="E84" t="s">
        <v>109</v>
      </c>
      <c r="F84" s="1">
        <v>-0.33040638860519589</v>
      </c>
      <c r="G84" s="1">
        <v>-1.0811414022768659</v>
      </c>
      <c r="H84" s="1">
        <v>-1.9818711465580634</v>
      </c>
      <c r="I84" s="1">
        <v>-0.37087078323800637</v>
      </c>
      <c r="J84" s="1">
        <v>-2.4930958586734167</v>
      </c>
      <c r="K84" s="1">
        <v>-2.14</v>
      </c>
      <c r="L84" s="1">
        <v>1.768</v>
      </c>
      <c r="M84" s="1">
        <v>-0.97</v>
      </c>
      <c r="N84" s="1">
        <v>-1.287226712968367</v>
      </c>
      <c r="O84" s="1">
        <v>-2.4900000000000002</v>
      </c>
      <c r="P84" s="1">
        <v>-9.236612292319915</v>
      </c>
      <c r="Q84" s="1">
        <v>-6.7435164336464988</v>
      </c>
      <c r="R84" s="1">
        <v>0.29300173291694975</v>
      </c>
    </row>
    <row r="85" spans="1:18" x14ac:dyDescent="0.35">
      <c r="A85">
        <v>193</v>
      </c>
      <c r="B85" t="s">
        <v>150</v>
      </c>
      <c r="C85">
        <v>102631</v>
      </c>
      <c r="D85">
        <v>2000</v>
      </c>
      <c r="E85" t="s">
        <v>77</v>
      </c>
      <c r="F85" s="1">
        <v>-0.29600000000000082</v>
      </c>
      <c r="G85" s="1">
        <v>-2.1101324705805197E-3</v>
      </c>
      <c r="H85" s="1">
        <v>-0.16894149699949743</v>
      </c>
      <c r="I85" s="1">
        <v>-0.62605743544078363</v>
      </c>
      <c r="J85" s="1">
        <v>-1.2961666666666662</v>
      </c>
      <c r="K85" s="1">
        <v>1.075</v>
      </c>
      <c r="L85" s="1">
        <v>-0.442</v>
      </c>
      <c r="M85" s="1">
        <v>-0.84600680686116325</v>
      </c>
      <c r="N85" s="1">
        <v>-0.94499999999999995</v>
      </c>
      <c r="O85" s="1">
        <v>-7.2916666666666657E-2</v>
      </c>
      <c r="P85" s="1">
        <v>-4.695199205105359</v>
      </c>
      <c r="Q85" s="1">
        <v>-3.3990325384386919</v>
      </c>
      <c r="R85" s="1">
        <v>0.45375644137379795</v>
      </c>
    </row>
    <row r="86" spans="1:18" x14ac:dyDescent="0.35">
      <c r="A86">
        <v>119</v>
      </c>
      <c r="B86" t="s">
        <v>151</v>
      </c>
      <c r="C86">
        <v>25684</v>
      </c>
      <c r="D86">
        <v>2000</v>
      </c>
      <c r="E86" t="s">
        <v>93</v>
      </c>
      <c r="F86" s="1">
        <v>-0.28300000000000058</v>
      </c>
      <c r="G86" s="1">
        <v>-0.45221177538800111</v>
      </c>
      <c r="H86" s="1">
        <v>-3.1024357831197946</v>
      </c>
      <c r="I86" s="1">
        <v>-0.21990865126276163</v>
      </c>
      <c r="J86" s="1">
        <v>-0.94966666666666644</v>
      </c>
      <c r="K86" s="1">
        <v>1.06</v>
      </c>
      <c r="L86" s="1">
        <v>0.20499999999999999</v>
      </c>
      <c r="M86" s="1">
        <v>-1.0242748888281035</v>
      </c>
      <c r="N86" s="1">
        <v>-1.2635256582482537</v>
      </c>
      <c r="O86" s="1">
        <v>-2.3759999999999999</v>
      </c>
      <c r="P86" s="1">
        <v>-9.4660234235135814</v>
      </c>
      <c r="Q86" s="1">
        <v>-8.5163567568469141</v>
      </c>
      <c r="R86" s="1">
        <v>0.45300580645242167</v>
      </c>
    </row>
    <row r="87" spans="1:18" x14ac:dyDescent="0.35">
      <c r="A87">
        <v>342</v>
      </c>
      <c r="B87" t="s">
        <v>152</v>
      </c>
      <c r="C87">
        <v>37151</v>
      </c>
      <c r="D87">
        <v>2000</v>
      </c>
      <c r="E87" t="s">
        <v>72</v>
      </c>
      <c r="F87" s="1">
        <v>-0.27450000000000019</v>
      </c>
      <c r="G87" s="1">
        <v>5.8564060356534053E-2</v>
      </c>
      <c r="H87" s="1">
        <v>-1.9656099794548823</v>
      </c>
      <c r="I87" s="1">
        <v>0.38575116484070016</v>
      </c>
      <c r="J87" s="1">
        <v>-2.6345000000000001</v>
      </c>
      <c r="K87" s="1">
        <v>-2.5070000000000001</v>
      </c>
      <c r="L87" s="1">
        <v>-2.3039999999999998</v>
      </c>
      <c r="M87" s="1">
        <v>-0.92143288221259623</v>
      </c>
      <c r="N87" s="1">
        <v>-1.1225750000000001</v>
      </c>
      <c r="O87" s="1">
        <v>-1.7083333333333333</v>
      </c>
      <c r="P87" s="1">
        <v>-10.486635969803579</v>
      </c>
      <c r="Q87" s="1">
        <v>-7.8521359698035775</v>
      </c>
      <c r="R87" s="1">
        <v>0.27464499163838818</v>
      </c>
    </row>
    <row r="88" spans="1:18" x14ac:dyDescent="0.35">
      <c r="A88">
        <v>200</v>
      </c>
      <c r="B88" t="s">
        <v>153</v>
      </c>
      <c r="C88">
        <v>132930</v>
      </c>
      <c r="D88">
        <v>2000</v>
      </c>
      <c r="E88" t="s">
        <v>75</v>
      </c>
      <c r="F88" s="1">
        <v>-0.21799999999999961</v>
      </c>
      <c r="G88" s="1">
        <v>-0.68567816925628744</v>
      </c>
      <c r="H88" s="1">
        <v>-1.4223213978872515</v>
      </c>
      <c r="I88" s="1">
        <v>-0.97097806215722071</v>
      </c>
      <c r="J88" s="1">
        <v>-1.241166666666667</v>
      </c>
      <c r="K88" s="1">
        <v>-0.127</v>
      </c>
      <c r="L88" s="1">
        <v>-0.252</v>
      </c>
      <c r="M88" s="1">
        <v>-2.3168281162021533</v>
      </c>
      <c r="N88" s="1">
        <v>-0.42314100000000032</v>
      </c>
      <c r="O88" s="1">
        <v>3.125E-2</v>
      </c>
      <c r="P88" s="1">
        <v>-7.4988634121695794</v>
      </c>
      <c r="Q88" s="1">
        <v>-6.2576967455029129</v>
      </c>
      <c r="R88" s="1">
        <v>0.3936295255225522</v>
      </c>
    </row>
    <row r="89" spans="1:18" x14ac:dyDescent="0.35">
      <c r="A89">
        <v>530</v>
      </c>
      <c r="B89" t="s">
        <v>154</v>
      </c>
      <c r="C89">
        <v>30400</v>
      </c>
      <c r="D89">
        <v>2001</v>
      </c>
      <c r="E89" t="s">
        <v>57</v>
      </c>
      <c r="F89" s="1">
        <v>-0.19806238415532157</v>
      </c>
      <c r="G89" s="1">
        <v>-2.1183344925380876</v>
      </c>
      <c r="H89" s="1">
        <v>-2.0523421157537562</v>
      </c>
      <c r="I89" s="1">
        <v>-0.72661045275231984</v>
      </c>
      <c r="J89" s="1">
        <v>-1.667</v>
      </c>
      <c r="K89" s="1">
        <v>-2.2120000000000002</v>
      </c>
      <c r="L89" s="1">
        <v>-1.2390000000000001</v>
      </c>
      <c r="M89" s="1">
        <v>0.57249620901128029</v>
      </c>
      <c r="N89" s="1">
        <v>-2.1102003500000004</v>
      </c>
      <c r="O89" s="1">
        <v>-2.198</v>
      </c>
      <c r="P89" s="1">
        <v>-11.737053586188207</v>
      </c>
      <c r="Q89" s="1">
        <v>-10.070053586188205</v>
      </c>
      <c r="R89" s="1">
        <v>0.2893772610666418</v>
      </c>
    </row>
    <row r="90" spans="1:18" x14ac:dyDescent="0.35">
      <c r="A90">
        <v>597</v>
      </c>
      <c r="B90" t="s">
        <v>155</v>
      </c>
      <c r="C90">
        <v>27200</v>
      </c>
      <c r="D90">
        <v>2001</v>
      </c>
      <c r="E90" t="s">
        <v>57</v>
      </c>
      <c r="F90" s="1">
        <v>-0.19654759943570374</v>
      </c>
      <c r="G90" s="1">
        <v>0.25284036472774674</v>
      </c>
      <c r="H90" s="1">
        <v>-1.3214656378322274</v>
      </c>
      <c r="I90" s="1">
        <v>-0.92072485484173039</v>
      </c>
      <c r="J90" s="1">
        <v>-2.6109264171801305</v>
      </c>
      <c r="K90" s="1">
        <v>-1.482</v>
      </c>
      <c r="L90" s="1">
        <v>0.629</v>
      </c>
      <c r="M90" s="1">
        <v>0.63066642582375121</v>
      </c>
      <c r="N90" s="1">
        <v>-1.3735538022101519</v>
      </c>
      <c r="O90" s="1">
        <v>-1.40625</v>
      </c>
      <c r="P90" s="1">
        <v>-6.3169615209484462</v>
      </c>
      <c r="Q90" s="1">
        <v>-3.7060351037683152</v>
      </c>
      <c r="R90" s="1">
        <v>0.32589903986232244</v>
      </c>
    </row>
    <row r="91" spans="1:18" x14ac:dyDescent="0.35">
      <c r="A91">
        <v>153</v>
      </c>
      <c r="B91" t="s">
        <v>156</v>
      </c>
      <c r="C91">
        <v>129813</v>
      </c>
      <c r="D91">
        <v>2000</v>
      </c>
      <c r="E91" t="s">
        <v>77</v>
      </c>
      <c r="F91" s="1">
        <v>-0.17050000000000004</v>
      </c>
      <c r="G91" s="1">
        <v>-2.6721298391403359</v>
      </c>
      <c r="H91" s="1">
        <v>-1.194157077971552</v>
      </c>
      <c r="I91" s="1">
        <v>-0.46991978609625634</v>
      </c>
      <c r="J91" s="1">
        <v>-0.33</v>
      </c>
      <c r="K91" s="1">
        <v>-0.41</v>
      </c>
      <c r="L91" s="1">
        <v>0.32300000000000001</v>
      </c>
      <c r="M91" s="1">
        <v>-1.4875248970674595</v>
      </c>
      <c r="N91" s="1">
        <v>-0.8732500000000003</v>
      </c>
      <c r="O91" s="1">
        <v>-0.20833333333333331</v>
      </c>
      <c r="P91" s="1">
        <v>-7.0828149336089377</v>
      </c>
      <c r="Q91" s="1">
        <v>-6.7528149336089376</v>
      </c>
      <c r="R91" s="1">
        <v>0.37942586310642129</v>
      </c>
    </row>
    <row r="92" spans="1:18" x14ac:dyDescent="0.35">
      <c r="A92">
        <v>882</v>
      </c>
      <c r="B92" t="s">
        <v>157</v>
      </c>
      <c r="C92">
        <v>41500</v>
      </c>
      <c r="D92">
        <v>2000</v>
      </c>
      <c r="E92" t="s">
        <v>59</v>
      </c>
      <c r="F92" s="1">
        <v>-0.16531000000000018</v>
      </c>
      <c r="G92" s="1">
        <v>-4.7927803034422753</v>
      </c>
      <c r="H92" s="1">
        <v>0.23620750050475578</v>
      </c>
      <c r="I92" s="1">
        <v>-0.53176015711304747</v>
      </c>
      <c r="J92" s="1">
        <v>-3.5254999999999996</v>
      </c>
      <c r="K92" s="1">
        <v>-5.2050000000000001</v>
      </c>
      <c r="L92" s="1">
        <v>1.2410000000000001</v>
      </c>
      <c r="M92" s="1">
        <v>-0.6874290213954406</v>
      </c>
      <c r="N92" s="1">
        <v>-1.3124863446667485</v>
      </c>
      <c r="O92" s="1">
        <v>-1.5520833333333335</v>
      </c>
      <c r="P92" s="1">
        <v>-11.090141659446088</v>
      </c>
      <c r="Q92" s="1">
        <v>-7.5646416594460888</v>
      </c>
      <c r="R92" s="1">
        <v>0.13976695963052382</v>
      </c>
    </row>
    <row r="93" spans="1:18" x14ac:dyDescent="0.35">
      <c r="A93">
        <v>532</v>
      </c>
      <c r="B93" t="s">
        <v>158</v>
      </c>
      <c r="C93">
        <v>20673</v>
      </c>
      <c r="D93">
        <v>2000</v>
      </c>
      <c r="E93" t="s">
        <v>61</v>
      </c>
      <c r="F93" s="1">
        <v>-0.14299999999999932</v>
      </c>
      <c r="G93" s="1">
        <v>-1.4022210757739759</v>
      </c>
      <c r="H93" s="1">
        <v>-0.37418856952899587</v>
      </c>
      <c r="I93" s="1">
        <v>-0.54687334952994604</v>
      </c>
      <c r="J93" s="1">
        <v>-2.7334999999999998</v>
      </c>
      <c r="K93" s="1">
        <v>3.6999999999999998E-2</v>
      </c>
      <c r="L93" s="1">
        <v>-0.99399999999999999</v>
      </c>
      <c r="M93" s="1">
        <v>-1.7857920709059463</v>
      </c>
      <c r="N93" s="1">
        <v>-1.3148591158762015</v>
      </c>
      <c r="O93" s="1">
        <v>-2.84375</v>
      </c>
      <c r="P93" s="1">
        <v>-12.138184181615065</v>
      </c>
      <c r="Q93" s="1">
        <v>-9.4046841816150639</v>
      </c>
      <c r="R93" s="1">
        <v>0.40184455227449778</v>
      </c>
    </row>
    <row r="94" spans="1:18" x14ac:dyDescent="0.35">
      <c r="A94">
        <v>406</v>
      </c>
      <c r="B94" t="s">
        <v>159</v>
      </c>
      <c r="C94">
        <v>41700</v>
      </c>
      <c r="D94">
        <v>2001</v>
      </c>
      <c r="E94" t="s">
        <v>61</v>
      </c>
      <c r="F94" s="1">
        <v>-0.14051712659127941</v>
      </c>
      <c r="G94" s="1">
        <v>-0.64817836416393448</v>
      </c>
      <c r="H94" s="1">
        <v>-1.3274847050675285</v>
      </c>
      <c r="I94" s="1">
        <v>-1.0108645399907537</v>
      </c>
      <c r="J94" s="1">
        <v>-2.3546045211713489</v>
      </c>
      <c r="K94" s="1">
        <v>-0.59099999999999997</v>
      </c>
      <c r="L94" s="1">
        <v>0.57099999999999995</v>
      </c>
      <c r="M94" s="1">
        <v>1.29</v>
      </c>
      <c r="N94" s="1">
        <v>-1.3877057327785485</v>
      </c>
      <c r="O94" s="1">
        <v>-2.03125</v>
      </c>
      <c r="P94" s="1">
        <v>-7.0396049897633937</v>
      </c>
      <c r="Q94" s="1">
        <v>-4.6850004685920448</v>
      </c>
      <c r="R94" s="1">
        <v>0.37042729326052726</v>
      </c>
    </row>
    <row r="95" spans="1:18" x14ac:dyDescent="0.35">
      <c r="A95">
        <v>216</v>
      </c>
      <c r="B95" t="s">
        <v>160</v>
      </c>
      <c r="C95">
        <v>24000</v>
      </c>
      <c r="D95">
        <v>2001</v>
      </c>
      <c r="E95" t="s">
        <v>75</v>
      </c>
      <c r="F95" s="1">
        <v>-6.0066703215398864E-2</v>
      </c>
      <c r="G95" s="1">
        <v>-1.0400330681468756E-2</v>
      </c>
      <c r="H95" s="1">
        <v>-2.6420269034870052</v>
      </c>
      <c r="I95" s="1">
        <v>-0.26400954361923396</v>
      </c>
      <c r="J95" s="1">
        <v>-1.804</v>
      </c>
      <c r="K95" s="1">
        <v>-0.36199999999999999</v>
      </c>
      <c r="L95" s="1">
        <v>2.0779999999999998</v>
      </c>
      <c r="M95" s="1">
        <v>2.6648655128029552E-2</v>
      </c>
      <c r="N95" s="1">
        <v>-1.2704494983482197</v>
      </c>
      <c r="O95" s="1">
        <v>-3.5125000000000002</v>
      </c>
      <c r="P95" s="1">
        <v>-7.4588043242232978</v>
      </c>
      <c r="Q95" s="1">
        <v>-5.6548043242232975</v>
      </c>
      <c r="R95" s="1">
        <v>0.38191468052957611</v>
      </c>
    </row>
    <row r="96" spans="1:18" x14ac:dyDescent="0.35">
      <c r="A96">
        <v>118</v>
      </c>
      <c r="B96" t="s">
        <v>161</v>
      </c>
      <c r="C96">
        <v>25000</v>
      </c>
      <c r="D96">
        <v>2001</v>
      </c>
      <c r="E96" t="s">
        <v>93</v>
      </c>
      <c r="F96" s="1">
        <v>-7.0329420839451706E-3</v>
      </c>
      <c r="G96" s="1">
        <v>-0.92302804001046745</v>
      </c>
      <c r="H96" s="1">
        <v>-0.54535793643126274</v>
      </c>
      <c r="I96" s="1">
        <v>-0.64028254234840953</v>
      </c>
      <c r="J96" s="1">
        <v>-3.3746428571428573</v>
      </c>
      <c r="K96" s="1">
        <v>-0.57099999999999995</v>
      </c>
      <c r="L96" s="1">
        <v>-1.004</v>
      </c>
      <c r="M96" s="1">
        <v>-2.1042154932710369</v>
      </c>
      <c r="N96" s="1">
        <v>-2.0103800000000005</v>
      </c>
      <c r="O96" s="1">
        <v>-2.3229166666666665</v>
      </c>
      <c r="P96" s="1">
        <v>-12.931856477954645</v>
      </c>
      <c r="Q96" s="1">
        <v>-9.5572136208117886</v>
      </c>
      <c r="R96" s="1">
        <v>0.37147133388477638</v>
      </c>
    </row>
    <row r="97" spans="1:18" x14ac:dyDescent="0.35">
      <c r="A97">
        <v>865</v>
      </c>
      <c r="B97" t="s">
        <v>162</v>
      </c>
      <c r="C97">
        <v>24500</v>
      </c>
      <c r="D97">
        <v>2000</v>
      </c>
      <c r="E97" t="s">
        <v>86</v>
      </c>
      <c r="F97" s="1">
        <v>-6.5000000000001723E-3</v>
      </c>
      <c r="G97" s="1">
        <v>-0.37827814472270693</v>
      </c>
      <c r="H97" s="1">
        <v>-1.6032001093637995</v>
      </c>
      <c r="I97" s="1">
        <v>-1.2651095593546828</v>
      </c>
      <c r="J97" s="1">
        <v>-2.1229999999999998</v>
      </c>
      <c r="K97" s="1">
        <v>3.2000000000000001E-2</v>
      </c>
      <c r="L97" s="1">
        <v>-0.40200000000000002</v>
      </c>
      <c r="M97" s="1">
        <v>-1.0149316522633105</v>
      </c>
      <c r="N97" s="1">
        <v>-2.2877790000000005</v>
      </c>
      <c r="O97" s="1">
        <v>-2.3229166666666665</v>
      </c>
      <c r="P97" s="1">
        <v>-11.403715132371167</v>
      </c>
      <c r="Q97" s="1">
        <v>-9.2807151323711672</v>
      </c>
      <c r="R97" s="1">
        <v>0.40158144226391301</v>
      </c>
    </row>
    <row r="98" spans="1:18" x14ac:dyDescent="0.35">
      <c r="A98">
        <v>327</v>
      </c>
      <c r="B98" t="s">
        <v>163</v>
      </c>
      <c r="C98">
        <v>26100</v>
      </c>
      <c r="D98">
        <v>2001</v>
      </c>
      <c r="E98" t="s">
        <v>72</v>
      </c>
      <c r="F98" s="1">
        <v>-4.7491396062050717E-4</v>
      </c>
      <c r="G98" s="1">
        <v>-0.36809343584102028</v>
      </c>
      <c r="H98" s="1">
        <v>-0.17977453138549784</v>
      </c>
      <c r="I98" s="1">
        <v>1.322044810713366</v>
      </c>
      <c r="J98" s="1">
        <v>-1.5020983367290963</v>
      </c>
      <c r="K98" s="1">
        <v>-0.02</v>
      </c>
      <c r="L98" s="1">
        <v>1.111</v>
      </c>
      <c r="M98" s="1">
        <v>-0.72832327782361816</v>
      </c>
      <c r="N98" s="1">
        <v>-0.48</v>
      </c>
      <c r="O98" s="1">
        <v>-1.66</v>
      </c>
      <c r="P98" s="1">
        <v>-2.4857196850264871</v>
      </c>
      <c r="Q98" s="1">
        <v>-0.98362134829739079</v>
      </c>
      <c r="R98" s="1">
        <v>0.39901853857177366</v>
      </c>
    </row>
    <row r="99" spans="1:18" x14ac:dyDescent="0.35">
      <c r="A99">
        <v>358</v>
      </c>
      <c r="B99" t="s">
        <v>164</v>
      </c>
      <c r="C99">
        <v>16000</v>
      </c>
      <c r="D99">
        <v>2001</v>
      </c>
      <c r="E99" t="s">
        <v>61</v>
      </c>
      <c r="F99" s="1">
        <v>1.5770387419357323E-2</v>
      </c>
      <c r="G99" s="1">
        <v>-0.93396749898063514</v>
      </c>
      <c r="H99" s="1">
        <v>0.23616753447387992</v>
      </c>
      <c r="I99" s="1">
        <v>-1.6544015711645101</v>
      </c>
      <c r="J99" s="1">
        <v>-2.4458341336660325</v>
      </c>
      <c r="K99" s="1">
        <v>-1.958</v>
      </c>
      <c r="L99" s="1">
        <v>0.44500000000000001</v>
      </c>
      <c r="M99" s="1">
        <v>-3.14</v>
      </c>
      <c r="N99" s="1">
        <v>-0.96177815</v>
      </c>
      <c r="O99" s="1">
        <v>-2.7604166666666665</v>
      </c>
      <c r="P99" s="1">
        <v>-11.199460098584607</v>
      </c>
      <c r="Q99" s="1">
        <v>-8.7536259649185748</v>
      </c>
      <c r="R99" s="1">
        <v>0.30211507013753741</v>
      </c>
    </row>
    <row r="100" spans="1:18" x14ac:dyDescent="0.35">
      <c r="A100">
        <v>484</v>
      </c>
      <c r="B100" t="s">
        <v>165</v>
      </c>
      <c r="C100">
        <v>63393</v>
      </c>
      <c r="D100">
        <v>2001</v>
      </c>
      <c r="E100" t="s">
        <v>57</v>
      </c>
      <c r="F100" s="1">
        <v>1.7999999999999627E-2</v>
      </c>
      <c r="G100" s="1">
        <v>0.40838493222777933</v>
      </c>
      <c r="H100" s="1">
        <v>-1.0901206451919498</v>
      </c>
      <c r="I100" s="1">
        <v>-0.33675428571428578</v>
      </c>
      <c r="J100" s="1">
        <v>-2.577</v>
      </c>
      <c r="K100" s="1">
        <v>-1.5429999999999999</v>
      </c>
      <c r="L100" s="1">
        <v>-4.6130000000000004</v>
      </c>
      <c r="M100" s="1">
        <v>1.100147996728454</v>
      </c>
      <c r="N100" s="1">
        <v>-1.2818704228571429</v>
      </c>
      <c r="O100" s="1">
        <v>-1.47</v>
      </c>
      <c r="P100" s="1">
        <v>-9.8422124248071459</v>
      </c>
      <c r="Q100" s="1">
        <v>-7.265212424807145</v>
      </c>
      <c r="R100" s="1">
        <v>0.32284621825798249</v>
      </c>
    </row>
    <row r="101" spans="1:18" x14ac:dyDescent="0.35">
      <c r="A101">
        <v>777</v>
      </c>
      <c r="B101" t="s">
        <v>166</v>
      </c>
      <c r="C101">
        <v>35700</v>
      </c>
      <c r="D101">
        <v>2001</v>
      </c>
      <c r="E101" t="s">
        <v>86</v>
      </c>
      <c r="F101" s="1">
        <v>1.8339566612311342E-2</v>
      </c>
      <c r="G101" s="1">
        <v>-2.954658909782772</v>
      </c>
      <c r="H101" s="1">
        <v>-2.735581289736603</v>
      </c>
      <c r="I101" s="1">
        <v>-0.28737751844104337</v>
      </c>
      <c r="J101" s="1">
        <v>-1.92</v>
      </c>
      <c r="K101" s="1">
        <v>-1.4750000000000001</v>
      </c>
      <c r="L101" s="1">
        <v>-3.4449999999999998</v>
      </c>
      <c r="M101" s="1">
        <v>-0.4820710063926173</v>
      </c>
      <c r="N101" s="1">
        <v>-1.2741182703952438</v>
      </c>
      <c r="O101" s="1">
        <v>-0.84250000000000003</v>
      </c>
      <c r="P101" s="1">
        <v>-13.922967428135967</v>
      </c>
      <c r="Q101" s="1">
        <v>-12.002967428135968</v>
      </c>
      <c r="R101" s="1">
        <v>0.32627162682268435</v>
      </c>
    </row>
    <row r="102" spans="1:18" x14ac:dyDescent="0.35">
      <c r="A102">
        <v>534</v>
      </c>
      <c r="B102" t="s">
        <v>167</v>
      </c>
      <c r="C102">
        <v>20480</v>
      </c>
      <c r="D102">
        <v>2000</v>
      </c>
      <c r="E102" t="s">
        <v>57</v>
      </c>
      <c r="F102" s="1">
        <v>0.22100000000000031</v>
      </c>
      <c r="G102" s="1">
        <v>-0.57464343339687307</v>
      </c>
      <c r="H102" s="1">
        <v>-2.4726652984411643</v>
      </c>
      <c r="I102" s="1">
        <v>-0.54740589313407573</v>
      </c>
      <c r="J102" s="1">
        <v>-1.5289999999999999</v>
      </c>
      <c r="K102" s="1">
        <v>-1.35</v>
      </c>
      <c r="L102" s="1">
        <v>-0.2</v>
      </c>
      <c r="M102" s="1">
        <v>6.9238635598157516E-2</v>
      </c>
      <c r="N102" s="1">
        <v>-1.31494272522205</v>
      </c>
      <c r="O102" s="1">
        <v>-2.927083333333333</v>
      </c>
      <c r="P102" s="1">
        <v>-9.2755020479293382</v>
      </c>
      <c r="Q102" s="1">
        <v>-7.7465020479293383</v>
      </c>
      <c r="R102" s="1">
        <v>0.33249337430292947</v>
      </c>
    </row>
    <row r="103" spans="1:18" x14ac:dyDescent="0.35">
      <c r="A103">
        <v>575</v>
      </c>
      <c r="B103" t="s">
        <v>168</v>
      </c>
      <c r="C103">
        <v>25000</v>
      </c>
      <c r="D103">
        <v>2000</v>
      </c>
      <c r="E103" t="s">
        <v>57</v>
      </c>
      <c r="F103" s="1">
        <v>0.22299999999999937</v>
      </c>
      <c r="G103" s="1">
        <v>-3.1975164423195328</v>
      </c>
      <c r="H103" s="1">
        <v>-1.8859885378197383</v>
      </c>
      <c r="I103" s="1">
        <v>9.7680097680097333E-3</v>
      </c>
      <c r="J103" s="1">
        <v>-0.8</v>
      </c>
      <c r="K103" s="1">
        <v>-2.4060000000000001</v>
      </c>
      <c r="L103" s="1">
        <v>-11.955</v>
      </c>
      <c r="M103" s="1">
        <v>4.9150164650062084E-2</v>
      </c>
      <c r="N103" s="1">
        <v>-1.9404640000000002</v>
      </c>
      <c r="O103" s="1">
        <v>-2.40625</v>
      </c>
      <c r="P103" s="1">
        <v>-21.903300805721198</v>
      </c>
      <c r="Q103" s="1">
        <v>-21.103300805721201</v>
      </c>
      <c r="R103" s="1">
        <v>0.27971976494866624</v>
      </c>
    </row>
    <row r="104" spans="1:18" x14ac:dyDescent="0.35">
      <c r="A104">
        <v>147</v>
      </c>
      <c r="B104" t="s">
        <v>169</v>
      </c>
      <c r="C104">
        <v>18572</v>
      </c>
      <c r="D104">
        <v>2000</v>
      </c>
      <c r="E104" t="s">
        <v>77</v>
      </c>
      <c r="F104" s="1">
        <v>0.31049999999999911</v>
      </c>
      <c r="G104" s="1">
        <v>-0.42984430876348256</v>
      </c>
      <c r="H104" s="1">
        <v>-1.3729355508164516</v>
      </c>
      <c r="I104" s="1">
        <v>0.63416474347594554</v>
      </c>
      <c r="J104" s="1">
        <v>-2.597</v>
      </c>
      <c r="K104" s="1">
        <v>-0.5</v>
      </c>
      <c r="L104" s="1">
        <v>-1.8220000000000001</v>
      </c>
      <c r="M104" s="1">
        <v>-1.265165935094859</v>
      </c>
      <c r="N104" s="1">
        <v>-1.7717920000000005</v>
      </c>
      <c r="O104" s="1">
        <v>-1.34375</v>
      </c>
      <c r="P104" s="1">
        <v>-9.6578230511988501</v>
      </c>
      <c r="Q104" s="1">
        <v>-7.0608230511988488</v>
      </c>
      <c r="R104" s="1">
        <v>0.37498261880476436</v>
      </c>
    </row>
    <row r="105" spans="1:18" x14ac:dyDescent="0.35">
      <c r="A105">
        <v>106</v>
      </c>
      <c r="B105" t="s">
        <v>170</v>
      </c>
      <c r="C105">
        <v>56370</v>
      </c>
      <c r="D105">
        <v>2000</v>
      </c>
      <c r="E105" t="s">
        <v>93</v>
      </c>
      <c r="F105" s="1">
        <v>0.35649999999999976</v>
      </c>
      <c r="G105" s="1">
        <v>-0.9838617946569771</v>
      </c>
      <c r="H105" s="1">
        <v>-2.1496283953367348</v>
      </c>
      <c r="I105" s="1">
        <v>0.22406675194790041</v>
      </c>
      <c r="J105" s="1">
        <v>-1.5612806257067473</v>
      </c>
      <c r="K105" s="1">
        <v>0.52700000000000002</v>
      </c>
      <c r="L105" s="1">
        <v>-0.14299999999999999</v>
      </c>
      <c r="M105" s="1">
        <v>-0.90508567301383702</v>
      </c>
      <c r="N105" s="1">
        <v>-1.9332130000000003</v>
      </c>
      <c r="O105" s="1">
        <v>0.19791666666666669</v>
      </c>
      <c r="P105" s="1">
        <v>-6.8975860700997291</v>
      </c>
      <c r="Q105" s="1">
        <v>-5.3363054443929814</v>
      </c>
      <c r="R105" s="1">
        <v>0.3736355758426923</v>
      </c>
    </row>
    <row r="106" spans="1:18" x14ac:dyDescent="0.35">
      <c r="A106">
        <v>321</v>
      </c>
      <c r="B106" t="s">
        <v>171</v>
      </c>
      <c r="C106">
        <v>28812</v>
      </c>
      <c r="D106">
        <v>2000</v>
      </c>
      <c r="E106" t="s">
        <v>72</v>
      </c>
      <c r="F106" s="1">
        <v>0.41</v>
      </c>
      <c r="G106" s="1">
        <v>-0.7953814835374482</v>
      </c>
      <c r="H106" s="1">
        <v>-1.0244507679775325</v>
      </c>
      <c r="I106" s="1">
        <v>-5.9641142279504324E-2</v>
      </c>
      <c r="J106" s="1">
        <v>-2.7499999999999802E-2</v>
      </c>
      <c r="K106" s="1">
        <v>0.71399999999999997</v>
      </c>
      <c r="L106" s="1">
        <v>1.206</v>
      </c>
      <c r="M106" s="1">
        <v>-6.2316278245109213E-2</v>
      </c>
      <c r="N106" s="1">
        <v>-0.51229999999999987</v>
      </c>
      <c r="O106" s="1">
        <v>-0.57291666666666663</v>
      </c>
      <c r="P106" s="1">
        <v>-1.4385063387062607</v>
      </c>
      <c r="Q106" s="1">
        <v>-1.4110063387062608</v>
      </c>
      <c r="R106" s="1">
        <v>0.43572313983523614</v>
      </c>
    </row>
    <row r="107" spans="1:18" x14ac:dyDescent="0.35">
      <c r="A107">
        <v>856</v>
      </c>
      <c r="B107" t="s">
        <v>172</v>
      </c>
      <c r="C107">
        <v>33100</v>
      </c>
      <c r="D107">
        <v>2000</v>
      </c>
      <c r="E107" t="s">
        <v>86</v>
      </c>
      <c r="F107" s="1">
        <v>0.53649999999999987</v>
      </c>
      <c r="G107" s="1">
        <v>-0.1964207960307823</v>
      </c>
      <c r="H107" s="1">
        <v>-0.58240272438151242</v>
      </c>
      <c r="I107" s="1">
        <v>-0.65932892379771246</v>
      </c>
      <c r="J107" s="1">
        <v>-1.6276846666666662</v>
      </c>
      <c r="K107" s="1">
        <v>-1.903</v>
      </c>
      <c r="L107" s="1">
        <v>-1.6180000000000001</v>
      </c>
      <c r="M107" s="1">
        <v>-1.0063847445692016</v>
      </c>
      <c r="N107" s="1">
        <v>-1.332514641036241</v>
      </c>
      <c r="O107" s="1">
        <v>-1.8854166666666667</v>
      </c>
      <c r="P107" s="1">
        <v>-8.3716531631487818</v>
      </c>
      <c r="Q107" s="1">
        <v>-6.7439684964821165</v>
      </c>
      <c r="R107" s="1">
        <v>0.30485294374593586</v>
      </c>
    </row>
    <row r="108" spans="1:18" x14ac:dyDescent="0.35">
      <c r="A108">
        <v>34</v>
      </c>
      <c r="B108" t="s">
        <v>173</v>
      </c>
      <c r="C108">
        <v>76966</v>
      </c>
      <c r="D108">
        <v>2000</v>
      </c>
      <c r="E108" t="s">
        <v>109</v>
      </c>
      <c r="F108" s="1">
        <v>0.75400000000000011</v>
      </c>
      <c r="G108" s="1">
        <v>-0.42419207686194693</v>
      </c>
      <c r="H108" s="1">
        <v>3.6820804476153768E-2</v>
      </c>
      <c r="I108" s="1">
        <v>0.82939763272002798</v>
      </c>
      <c r="J108" s="1">
        <v>-1.91</v>
      </c>
      <c r="K108" s="1">
        <v>-2.04</v>
      </c>
      <c r="L108" s="1">
        <v>2.0990000000000002</v>
      </c>
      <c r="M108" s="1">
        <v>-2.1639866696074272</v>
      </c>
      <c r="N108" s="1">
        <v>-0.99825600000000003</v>
      </c>
      <c r="O108" s="1">
        <v>-0.49</v>
      </c>
      <c r="P108" s="1">
        <v>-2.2672163092731923</v>
      </c>
      <c r="Q108" s="1">
        <v>-0.35721630927319192</v>
      </c>
      <c r="R108" s="1">
        <v>0.29802455606685646</v>
      </c>
    </row>
  </sheetData>
  <sheetProtection algorithmName="SHA-512" hashValue="6Uq+RDatWIHYb2uiU9ifcGnl6jIPqOFhwHB3Kr9NIK+CPnXAtUFd/QuxVpfSUjMh6LuaViyAkVQodwNIFOXm+g==" saltValue="Cv4wR3V6LR3BeNXSlVmokw==" spinCount="100000" sheet="1" sort="0" autoFilter="0"/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7E0DD1-6566-40E6-A026-AE91D34BC5D9}">
  <dimension ref="A1"/>
  <sheetViews>
    <sheetView workbookViewId="0">
      <selection activeCell="Y19" sqref="Y19"/>
    </sheetView>
  </sheetViews>
  <sheetFormatPr defaultRowHeight="14.5" x14ac:dyDescent="0.35"/>
  <sheetData/>
  <sheetProtection algorithmName="SHA-512" hashValue="fDO6TMwASlXF5ls+qU47XoYn90gOL5/GgmN8o7C+l3hLdTKzdbcWGwguUCKInytKnRhykC4M7bBLKGLMPjLlTg==" saltValue="dB+bsTjJmJk8+9zGKdqRFg==" spinCount="100000" sheet="1" objects="1" scenarios="1"/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0BB200C1645024FBC79E500F9940E7D" ma:contentTypeVersion="3" ma:contentTypeDescription="Een nieuw document maken." ma:contentTypeScope="" ma:versionID="ee3d59da74f575711f5da91ea0e45119">
  <xsd:schema xmlns:xsd="http://www.w3.org/2001/XMLSchema" xmlns:xs="http://www.w3.org/2001/XMLSchema" xmlns:p="http://schemas.microsoft.com/office/2006/metadata/properties" xmlns:ns2="3b00d2cf-5394-4978-81c8-16ba74f2fd4f" targetNamespace="http://schemas.microsoft.com/office/2006/metadata/properties" ma:root="true" ma:fieldsID="7ef5b437d9a3e65c596ed5127a8892ee" ns2:_="">
    <xsd:import namespace="3b00d2cf-5394-4978-81c8-16ba74f2fd4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b00d2cf-5394-4978-81c8-16ba74f2fd4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4.xml>��
</file>

<file path=customXml/itemProps1.xml><?xml version="1.0" encoding="utf-8"?>
<ds:datastoreItem xmlns:ds="http://schemas.openxmlformats.org/officeDocument/2006/customXml" ds:itemID="{3E931BB8-6B7E-4CE7-8FC0-DA829C6F581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5006E27-7607-4E5F-A840-106E4B3EAAE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b00d2cf-5394-4978-81c8-16ba74f2fd4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5D1D687-45A7-4432-85A2-8130724468BE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4.xml><?xml version="1.0" encoding="utf-8"?>
<ds:datastoreItem xmlns:ds="http://schemas.openxmlformats.org/officeDocument/2006/customXml" ds:itemID="{C27F25F6-57ED-4B7B-9752-F91AA382F968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4</vt:i4>
      </vt:variant>
    </vt:vector>
  </HeadingPairs>
  <TitlesOfParts>
    <vt:vector size="4" baseType="lpstr">
      <vt:lpstr>Fietsbalansverkenner</vt:lpstr>
      <vt:lpstr>Besten uit de test</vt:lpstr>
      <vt:lpstr>data</vt:lpstr>
      <vt:lpstr>Voorbeelden 2006-2014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Otto van Boggelen</dc:creator>
  <cp:keywords/>
  <dc:description/>
  <cp:lastModifiedBy>Otto van Boggelen</cp:lastModifiedBy>
  <cp:revision/>
  <dcterms:created xsi:type="dcterms:W3CDTF">2015-06-05T18:19:34Z</dcterms:created>
  <dcterms:modified xsi:type="dcterms:W3CDTF">2026-08-17T15:09:32Z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0x01010070BB200C1645024FBC79E500F9940E7D</vt:lpwstr>
  </property>
  <property fmtid="{D5CDD505-2E9C-101B-9397-08002B2CF9AE}" pid="3" name="MediaServiceImageTags">
    <vt:lpwstr/>
  </property>
  <property fmtid="{D5CDD505-2E9C-101B-9397-08002B2CF9AE}" pid="4" name="xd_ProgID">
    <vt:lpwstr/>
  </property>
  <property fmtid="{D5CDD505-2E9C-101B-9397-08002B2CF9AE}" pid="5" name="ComplianceAssetId">
    <vt:lpwstr/>
  </property>
  <property fmtid="{D5CDD505-2E9C-101B-9397-08002B2CF9AE}" pid="6" name="TemplateUrl">
    <vt:lpwstr/>
  </property>
  <property fmtid="{D5CDD505-2E9C-101B-9397-08002B2CF9AE}" pid="7" name="_ExtendedDescription">
    <vt:lpwstr/>
  </property>
  <property fmtid="{D5CDD505-2E9C-101B-9397-08002B2CF9AE}" pid="8" name="TriggerFlowInfo">
    <vt:lpwstr/>
  </property>
  <property fmtid="{D5CDD505-2E9C-101B-9397-08002B2CF9AE}" pid="9" name="xd_Signature">
    <vt:bool>false</vt:bool>
  </property>
</Properties>
</file>